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Patrick Benkö\Desktop\"/>
    </mc:Choice>
  </mc:AlternateContent>
  <xr:revisionPtr revIDLastSave="0" documentId="13_ncr:1_{F6F60480-16CD-433E-83BD-60AEC1705D36}" xr6:coauthVersionLast="47" xr6:coauthVersionMax="47" xr10:uidLastSave="{00000000-0000-0000-0000-000000000000}"/>
  <bookViews>
    <workbookView xWindow="-120" yWindow="-120" windowWidth="29040" windowHeight="15840" xr2:uid="{8F46FCB7-FE9F-43AC-9059-5E2D0A571D61}"/>
  </bookViews>
  <sheets>
    <sheet name="Stärkeberechnung" sheetId="2" r:id="rId1"/>
    <sheet name="Admindaten" sheetId="1" r:id="rId2"/>
    <sheet name="Bilder" sheetId="3" r:id="rId3"/>
  </sheets>
  <definedNames>
    <definedName name="StärkeSpieler">INDEX(Bilder!$B$1:$B$20,Stärkeberechnung!$B$1)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3" i="2" l="1" a="1"/>
  <c r="S3" i="2" s="1"/>
  <c r="P3" i="2" a="1"/>
  <c r="P3" i="2" s="1"/>
  <c r="Q3" i="2" a="1"/>
  <c r="Q3" i="2" s="1"/>
  <c r="R3" i="2" a="1"/>
  <c r="R3" i="2" s="1"/>
  <c r="O3" i="2" a="1"/>
  <c r="O3" i="2" s="1"/>
  <c r="BT1" i="1"/>
  <c r="BO1" i="1"/>
  <c r="BJ1" i="1"/>
  <c r="BE1" i="1"/>
  <c r="AZ1" i="1"/>
  <c r="AU1" i="1"/>
  <c r="AP1" i="1"/>
  <c r="AK1" i="1"/>
  <c r="AF1" i="1"/>
  <c r="AA1" i="1"/>
  <c r="V1" i="1"/>
  <c r="F3" i="2" a="1"/>
  <c r="F3" i="2" s="1"/>
  <c r="F5" i="2" a="1"/>
  <c r="F5" i="2" s="1"/>
  <c r="F4" i="2" a="1"/>
  <c r="F4" i="2" s="1"/>
  <c r="F6" i="2" a="1"/>
  <c r="F6" i="2" s="1"/>
  <c r="F7" i="2" a="1"/>
  <c r="F7" i="2" s="1"/>
  <c r="F8" i="2" a="1"/>
  <c r="F8" i="2" s="1"/>
  <c r="F9" i="2" a="1"/>
  <c r="F9" i="2" s="1"/>
  <c r="F10" i="2" a="1"/>
  <c r="F10" i="2" s="1"/>
  <c r="F11" i="2" a="1"/>
  <c r="F11" i="2" s="1"/>
  <c r="F12" i="2" a="1"/>
  <c r="F12" i="2" s="1"/>
  <c r="T2" i="1" a="1"/>
  <c r="T2" i="1" s="1"/>
  <c r="P21" i="1"/>
  <c r="O21" i="1"/>
  <c r="P20" i="1"/>
  <c r="O20" i="1"/>
  <c r="P19" i="1"/>
  <c r="O19" i="1"/>
  <c r="P18" i="1"/>
  <c r="O18" i="1"/>
  <c r="P17" i="1"/>
  <c r="O17" i="1"/>
  <c r="P16" i="1"/>
  <c r="O16" i="1"/>
  <c r="P15" i="1"/>
  <c r="O15" i="1"/>
  <c r="P14" i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P6" i="1"/>
  <c r="O6" i="1"/>
  <c r="P5" i="1"/>
  <c r="O5" i="1"/>
  <c r="P4" i="1"/>
  <c r="O4" i="1"/>
  <c r="P3" i="1"/>
  <c r="O3" i="1"/>
  <c r="P2" i="1"/>
  <c r="O2" i="1"/>
  <c r="F16" i="2" s="1"/>
  <c r="F15" i="2" l="1"/>
  <c r="F13" i="2"/>
  <c r="F1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<sst xmlns="http://schemas.openxmlformats.org/spreadsheetml/2006/main" count="515" uniqueCount="76">
  <si>
    <t>Fähigkeit</t>
  </si>
  <si>
    <t>LI</t>
  </si>
  <si>
    <t>IV</t>
  </si>
  <si>
    <t>LV/RV</t>
  </si>
  <si>
    <t>DM</t>
  </si>
  <si>
    <t>ZM</t>
  </si>
  <si>
    <t>OM</t>
  </si>
  <si>
    <t>LM/RM</t>
  </si>
  <si>
    <t>LS/RS</t>
  </si>
  <si>
    <t>HS</t>
  </si>
  <si>
    <t>ST</t>
  </si>
  <si>
    <t>KEINE</t>
  </si>
  <si>
    <t>Allein gegen Torwart</t>
  </si>
  <si>
    <t>Antritt</t>
  </si>
  <si>
    <t>Aufbauspiel</t>
  </si>
  <si>
    <t>Ausdauer</t>
  </si>
  <si>
    <t>Ballbehauptung</t>
  </si>
  <si>
    <t>Ballgewinne</t>
  </si>
  <si>
    <t>Dribbling</t>
  </si>
  <si>
    <t>Ecken</t>
  </si>
  <si>
    <t>Einwürfe</t>
  </si>
  <si>
    <t>Elfmeter</t>
  </si>
  <si>
    <t>Flanken</t>
  </si>
  <si>
    <t>Freistöße</t>
  </si>
  <si>
    <t>Kopfball</t>
  </si>
  <si>
    <t>Kreativität</t>
  </si>
  <si>
    <t>Kurze Pässe</t>
  </si>
  <si>
    <t>Lange Pässe</t>
  </si>
  <si>
    <t>Manndeckung</t>
  </si>
  <si>
    <t>Schnelligkeit</t>
  </si>
  <si>
    <t>Schusskraft</t>
  </si>
  <si>
    <t>Schusstechnik</t>
  </si>
  <si>
    <t>Stellungsspiel</t>
  </si>
  <si>
    <t>Technik</t>
  </si>
  <si>
    <t>Torriecher</t>
  </si>
  <si>
    <t>Übersicht</t>
  </si>
  <si>
    <t>Volleys</t>
  </si>
  <si>
    <t>Zweikampf</t>
  </si>
  <si>
    <t>TW</t>
  </si>
  <si>
    <t>Abstöße</t>
  </si>
  <si>
    <t>Abwürfe</t>
  </si>
  <si>
    <t>Aktives Mitspielen</t>
  </si>
  <si>
    <t>Eins gegen eins</t>
  </si>
  <si>
    <t>Fangsicherheit</t>
  </si>
  <si>
    <t>Fausten</t>
  </si>
  <si>
    <t>Paraden</t>
  </si>
  <si>
    <t>Reflexe</t>
  </si>
  <si>
    <t>Strafraumbeherrschung</t>
  </si>
  <si>
    <t>Stärke:</t>
  </si>
  <si>
    <t>Fähigkeit 1:</t>
  </si>
  <si>
    <t>Fähigkeit 2:</t>
  </si>
  <si>
    <t>Fähigkeit 3:</t>
  </si>
  <si>
    <t>Fähigkeit 4:</t>
  </si>
  <si>
    <t>Fähigkeit 5:</t>
  </si>
  <si>
    <t>Fähigkeit 6:</t>
  </si>
  <si>
    <t>Fähigkeit 7:</t>
  </si>
  <si>
    <t>Fähigkeit 8:</t>
  </si>
  <si>
    <t>Fähigkeit 9:</t>
  </si>
  <si>
    <t>Fähigkeit 10:</t>
  </si>
  <si>
    <t>Erwartete Fähigkeiten:</t>
  </si>
  <si>
    <t>Stufe</t>
  </si>
  <si>
    <t>Erwartete
Fähigkeiten</t>
  </si>
  <si>
    <t>Stärke pro
Fähigkeit</t>
  </si>
  <si>
    <t>Position:</t>
  </si>
  <si>
    <t>Maximale
Stärke</t>
  </si>
  <si>
    <t>Minimale
Stärke</t>
  </si>
  <si>
    <t>Stufe:</t>
  </si>
  <si>
    <t>+</t>
  </si>
  <si>
    <t>++</t>
  </si>
  <si>
    <t>Punkte:</t>
  </si>
  <si>
    <t>Fähigkeit-Lv:</t>
  </si>
  <si>
    <t>Positionen</t>
  </si>
  <si>
    <t>Stärke Spieler:</t>
  </si>
  <si>
    <t>Maximalstärke Spieler:</t>
  </si>
  <si>
    <t>Minimumstärke Spieler:</t>
  </si>
  <si>
    <t>Beste Fähigkeiten zur gewählten Position: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</si>
</sst>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&quot;Max: &quot;0.0"/>
    <numFmt numFmtId="166" formatCode="&quot;Min: &quot;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i/>
      <sz val="10"/>
      <name val="Arial"/>
      <family val="2"/>
      <charset val="1"/>
    </font>
    <font>
      <b/>
      <sz val="24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9900"/>
        <bgColor rgb="FFFFCC00"/>
      </patternFill>
    </fill>
    <fill>
      <patternFill patternType="solid">
        <fgColor rgb="FF00CC33"/>
        <bgColor rgb="FF339966"/>
      </patternFill>
    </fill>
    <fill>
      <patternFill patternType="solid">
        <fgColor rgb="FF6666FF"/>
        <bgColor rgb="FF6666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Alignme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2" fillId="6" borderId="3" xfId="0" applyFont="1" applyFill="1" applyBorder="1" applyAlignment="1" applyProtection="1">
      <alignment horizontal="center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6" borderId="14" xfId="0" applyFont="1" applyFill="1" applyBorder="1" applyAlignment="1" applyProtection="1">
      <alignment horizontal="center" vertical="center"/>
    </xf>
    <xf numFmtId="0" fontId="0" fillId="0" borderId="0" xfId="0" applyProtection="1"/>
    <xf numFmtId="49" fontId="2" fillId="6" borderId="18" xfId="0" applyNumberFormat="1" applyFont="1" applyFill="1" applyBorder="1" applyAlignment="1" applyProtection="1">
      <alignment horizontal="center" vertical="center" wrapText="1"/>
    </xf>
    <xf numFmtId="49" fontId="2" fillId="6" borderId="19" xfId="0" applyNumberFormat="1" applyFont="1" applyFill="1" applyBorder="1" applyAlignment="1" applyProtection="1">
      <alignment horizontal="center" vertical="center" wrapText="1"/>
    </xf>
    <xf numFmtId="49" fontId="2" fillId="6" borderId="20" xfId="0" applyNumberFormat="1" applyFont="1" applyFill="1" applyBorder="1" applyAlignment="1" applyProtection="1">
      <alignment horizontal="center" vertical="center" wrapText="1"/>
    </xf>
    <xf numFmtId="49" fontId="2" fillId="6" borderId="2" xfId="0" applyNumberFormat="1" applyFont="1" applyFill="1" applyBorder="1" applyAlignment="1" applyProtection="1">
      <alignment horizontal="center" vertical="center" wrapText="1"/>
    </xf>
    <xf numFmtId="0" fontId="3" fillId="6" borderId="11" xfId="0" applyFont="1" applyFill="1" applyBorder="1" applyAlignment="1" applyProtection="1">
      <alignment horizontal="center"/>
    </xf>
    <xf numFmtId="0" fontId="0" fillId="7" borderId="3" xfId="0" applyFill="1" applyBorder="1" applyAlignment="1" applyProtection="1">
      <alignment horizontal="center"/>
    </xf>
    <xf numFmtId="0" fontId="0" fillId="7" borderId="4" xfId="0" applyFill="1" applyBorder="1" applyAlignment="1" applyProtection="1">
      <alignment horizontal="center"/>
    </xf>
    <xf numFmtId="0" fontId="0" fillId="7" borderId="5" xfId="0" applyFill="1" applyBorder="1" applyAlignment="1" applyProtection="1">
      <alignment horizontal="center"/>
    </xf>
    <xf numFmtId="0" fontId="0" fillId="7" borderId="15" xfId="0" applyFill="1" applyBorder="1" applyAlignment="1" applyProtection="1">
      <alignment horizontal="center"/>
    </xf>
    <xf numFmtId="0" fontId="0" fillId="7" borderId="16" xfId="0" applyFill="1" applyBorder="1" applyAlignment="1" applyProtection="1">
      <alignment horizontal="center"/>
    </xf>
    <xf numFmtId="2" fontId="0" fillId="7" borderId="16" xfId="0" applyNumberFormat="1" applyFill="1" applyBorder="1" applyAlignment="1" applyProtection="1">
      <alignment horizontal="center"/>
    </xf>
    <xf numFmtId="2" fontId="0" fillId="7" borderId="17" xfId="0" applyNumberFormat="1" applyFill="1" applyBorder="1" applyAlignment="1" applyProtection="1">
      <alignment horizontal="center"/>
    </xf>
    <xf numFmtId="2" fontId="0" fillId="7" borderId="21" xfId="0" applyNumberFormat="1" applyFill="1" applyBorder="1" applyAlignment="1" applyProtection="1">
      <alignment horizontal="center"/>
    </xf>
    <xf numFmtId="0" fontId="0" fillId="6" borderId="11" xfId="0" applyFill="1" applyBorder="1" applyAlignment="1" applyProtection="1">
      <alignment horizontal="center"/>
    </xf>
    <xf numFmtId="0" fontId="0" fillId="7" borderId="6" xfId="0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2" fontId="0" fillId="7" borderId="1" xfId="0" applyNumberFormat="1" applyFill="1" applyBorder="1" applyAlignment="1" applyProtection="1">
      <alignment horizontal="center"/>
    </xf>
    <xf numFmtId="2" fontId="0" fillId="7" borderId="7" xfId="0" applyNumberFormat="1" applyFill="1" applyBorder="1" applyAlignment="1" applyProtection="1">
      <alignment horizontal="center"/>
    </xf>
    <xf numFmtId="2" fontId="0" fillId="7" borderId="22" xfId="0" applyNumberFormat="1" applyFill="1" applyBorder="1" applyAlignment="1" applyProtection="1">
      <alignment horizontal="center"/>
    </xf>
    <xf numFmtId="0" fontId="0" fillId="7" borderId="7" xfId="0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2" fontId="0" fillId="7" borderId="22" xfId="0" applyNumberFormat="1" applyFont="1" applyFill="1" applyBorder="1" applyAlignment="1" applyProtection="1">
      <alignment horizontal="center"/>
    </xf>
    <xf numFmtId="2" fontId="0" fillId="7" borderId="23" xfId="0" applyNumberFormat="1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0" fontId="0" fillId="7" borderId="8" xfId="0" applyFill="1" applyBorder="1" applyAlignment="1" applyProtection="1">
      <alignment horizontal="center"/>
    </xf>
    <xf numFmtId="0" fontId="0" fillId="7" borderId="9" xfId="0" applyFill="1" applyBorder="1" applyAlignment="1" applyProtection="1">
      <alignment horizontal="center"/>
    </xf>
    <xf numFmtId="2" fontId="0" fillId="7" borderId="9" xfId="0" applyNumberFormat="1" applyFill="1" applyBorder="1" applyAlignment="1" applyProtection="1">
      <alignment horizontal="center"/>
    </xf>
    <xf numFmtId="2" fontId="0" fillId="7" borderId="10" xfId="0" applyNumberFormat="1" applyFill="1" applyBorder="1" applyAlignment="1" applyProtection="1">
      <alignment horizontal="center"/>
    </xf>
    <xf numFmtId="0" fontId="1" fillId="6" borderId="2" xfId="0" applyFont="1" applyFill="1" applyBorder="1" applyAlignment="1" applyProtection="1">
      <alignment horizontal="center" vertical="center"/>
    </xf>
    <xf numFmtId="0" fontId="0" fillId="7" borderId="21" xfId="0" applyFill="1" applyBorder="1" applyAlignment="1" applyProtection="1">
      <alignment horizontal="center"/>
    </xf>
    <xf numFmtId="0" fontId="0" fillId="7" borderId="23" xfId="0" quotePrefix="1" applyFill="1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0" fillId="6" borderId="12" xfId="0" applyFill="1" applyBorder="1" applyAlignment="1" applyProtection="1">
      <alignment horizontal="center"/>
    </xf>
    <xf numFmtId="0" fontId="0" fillId="4" borderId="8" xfId="0" applyFill="1" applyBorder="1" applyAlignment="1" applyProtection="1">
      <alignment horizontal="center"/>
    </xf>
    <xf numFmtId="0" fontId="0" fillId="7" borderId="10" xfId="0" applyFill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 textRotation="9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10" xfId="0" applyBorder="1" applyProtection="1"/>
    <xf numFmtId="0" fontId="0" fillId="0" borderId="15" xfId="0" applyBorder="1" applyProtection="1"/>
    <xf numFmtId="0" fontId="0" fillId="0" borderId="16" xfId="0" applyBorder="1" applyProtection="1"/>
    <xf numFmtId="0" fontId="0" fillId="6" borderId="18" xfId="0" applyFill="1" applyBorder="1" applyAlignment="1" applyProtection="1">
      <alignment horizontal="center"/>
    </xf>
    <xf numFmtId="0" fontId="0" fillId="6" borderId="19" xfId="0" applyFill="1" applyBorder="1" applyAlignment="1" applyProtection="1">
      <alignment horizontal="center"/>
    </xf>
    <xf numFmtId="0" fontId="0" fillId="6" borderId="20" xfId="0" applyFill="1" applyBorder="1" applyAlignment="1" applyProtection="1">
      <alignment horizontal="center"/>
    </xf>
    <xf numFmtId="0" fontId="0" fillId="6" borderId="24" xfId="0" applyFill="1" applyBorder="1" applyAlignment="1" applyProtection="1">
      <alignment horizontal="center"/>
    </xf>
    <xf numFmtId="0" fontId="0" fillId="0" borderId="25" xfId="0" applyBorder="1" applyProtection="1"/>
    <xf numFmtId="0" fontId="0" fillId="0" borderId="26" xfId="0" applyBorder="1" applyProtection="1"/>
    <xf numFmtId="0" fontId="0" fillId="0" borderId="28" xfId="0" applyBorder="1" applyProtection="1"/>
    <xf numFmtId="0" fontId="2" fillId="6" borderId="18" xfId="0" applyNumberFormat="1" applyFont="1" applyFill="1" applyBorder="1" applyAlignment="1" applyProtection="1">
      <alignment horizontal="center" vertical="center" wrapText="1"/>
    </xf>
    <xf numFmtId="0" fontId="2" fillId="6" borderId="19" xfId="0" applyNumberFormat="1" applyFont="1" applyFill="1" applyBorder="1" applyAlignment="1" applyProtection="1">
      <alignment horizontal="center" vertical="center" wrapText="1"/>
    </xf>
    <xf numFmtId="0" fontId="2" fillId="6" borderId="24" xfId="0" applyNumberFormat="1" applyFont="1" applyFill="1" applyBorder="1" applyAlignment="1" applyProtection="1">
      <alignment horizontal="center" vertical="center" wrapText="1"/>
    </xf>
    <xf numFmtId="0" fontId="2" fillId="6" borderId="20" xfId="0" applyNumberFormat="1" applyFont="1" applyFill="1" applyBorder="1" applyAlignment="1" applyProtection="1">
      <alignment horizontal="center" vertical="center" wrapText="1"/>
    </xf>
    <xf numFmtId="0" fontId="0" fillId="6" borderId="29" xfId="0" applyFill="1" applyBorder="1" applyAlignment="1" applyProtection="1">
      <alignment horizontal="center"/>
    </xf>
    <xf numFmtId="0" fontId="0" fillId="6" borderId="13" xfId="0" applyFill="1" applyBorder="1" applyAlignment="1" applyProtection="1">
      <alignment horizontal="center"/>
    </xf>
    <xf numFmtId="0" fontId="0" fillId="6" borderId="14" xfId="0" applyFill="1" applyBorder="1" applyAlignment="1" applyProtection="1">
      <alignment horizontal="center"/>
    </xf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27" xfId="0" applyBorder="1" applyProtection="1"/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/>
    </xf>
    <xf numFmtId="0" fontId="7" fillId="7" borderId="16" xfId="0" applyFont="1" applyFill="1" applyBorder="1" applyAlignment="1">
      <alignment horizontal="center"/>
    </xf>
    <xf numFmtId="0" fontId="7" fillId="7" borderId="1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7" borderId="7" xfId="0" applyFont="1" applyFill="1" applyBorder="1" applyAlignment="1">
      <alignment horizontal="center"/>
    </xf>
    <xf numFmtId="0" fontId="7" fillId="7" borderId="8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B$2" fmlaRange="Admindaten!$T$2:$T$12" sel="1" val="0"/>
</file>

<file path=xl/ctrlProps/ctrlProp2.xml><?xml version="1.0" encoding="utf-8"?>
<formControlPr xmlns="http://schemas.microsoft.com/office/spreadsheetml/2009/9/main" objectType="Drop" dropStyle="combo" dx="22" fmlaLink="$C$3" fmlaRange="Admindaten!$A$2:$A$39" noThreeD="1" sel="1" val="0"/>
</file>

<file path=xl/ctrlProps/ctrlProp3.xml><?xml version="1.0" encoding="utf-8"?>
<formControlPr xmlns="http://schemas.microsoft.com/office/spreadsheetml/2009/9/main" objectType="Drop" dropStyle="combo" dx="22" fmlaLink="$C$5" fmlaRange="Admindaten!$A$2:$A$39" noThreeD="1" sel="1" val="0"/>
</file>

<file path=xl/ctrlProps/ctrlProp4.xml><?xml version="1.0" encoding="utf-8"?>
<formControlPr xmlns="http://schemas.microsoft.com/office/spreadsheetml/2009/9/main" objectType="Drop" dropStyle="combo" dx="22" fmlaLink="$C$4" fmlaRange="Admindaten!$A$2:$A$39" noThreeD="1" sel="1" val="0"/>
</file>

<file path=xl/ctrlProps/ctrlProp5.xml><?xml version="1.0" encoding="utf-8"?>
<formControlPr xmlns="http://schemas.microsoft.com/office/spreadsheetml/2009/9/main" objectType="Spin" dx="22" fmlaLink="$B$1" max="20" min="1" page="10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Drop" dropStyle="combo" dx="22" fmlaLink="$E$3" fmlaRange="Admindaten!$N$25:$N$26" noThreeD="1" sel="1" val="0"/>
</file>

<file path=xl/ctrlProps/ctrlProp8.xml><?xml version="1.0" encoding="utf-8"?>
<formControlPr xmlns="http://schemas.microsoft.com/office/spreadsheetml/2009/9/main" objectType="Drop" dropStyle="combo" dx="22" fmlaLink="$E$4" fmlaRange="Admindaten!$N$25:$N$26" noThreeD="1" sel="1" val="0"/>
</file>

<file path=xl/ctrlProps/ctrlProp9.xml><?xml version="1.0" encoding="utf-8"?>
<formControlPr xmlns="http://schemas.microsoft.com/office/spreadsheetml/2009/9/main" objectType="Drop" dropStyle="combo" dx="22" fmlaLink="$E$5" fmlaRange="Admindaten!$N$25:$N$26" noThreeD="1" sel="1" val="0"/>
</file>

<file path=xl/ctrlProps/ctrlProp10.xml><?xml version="1.0" encoding="utf-8"?>
<formControlPr xmlns="http://schemas.microsoft.com/office/spreadsheetml/2009/9/main" objectType="Drop" dropStyle="combo" dx="22" fmlaLink="$E$6" fmlaRange="Admindaten!$N$25:$N$26" noThreeD="1" sel="1" val="0"/>
</file>

<file path=xl/ctrlProps/ctrlProp11.xml><?xml version="1.0" encoding="utf-8"?>
<formControlPr xmlns="http://schemas.microsoft.com/office/spreadsheetml/2009/9/main" objectType="Drop" dropStyle="combo" dx="22" fmlaLink="$E$7" fmlaRange="Admindaten!$N$25:$N$26" noThreeD="1" sel="1" val="0"/>
</file>

<file path=xl/ctrlProps/ctrlProp12.xml><?xml version="1.0" encoding="utf-8"?>
<formControlPr xmlns="http://schemas.microsoft.com/office/spreadsheetml/2009/9/main" objectType="Drop" dropStyle="combo" dx="22" fmlaLink="$E$8" fmlaRange="Admindaten!$N$25:$N$26" noThreeD="1" sel="1" val="0"/>
</file>

<file path=xl/ctrlProps/ctrlProp13.xml><?xml version="1.0" encoding="utf-8"?>
<formControlPr xmlns="http://schemas.microsoft.com/office/spreadsheetml/2009/9/main" objectType="Drop" dropStyle="combo" dx="22" fmlaLink="$E$9" fmlaRange="Admindaten!$N$25:$N$26" noThreeD="1" sel="1" val="0"/>
</file>

<file path=xl/ctrlProps/ctrlProp14.xml><?xml version="1.0" encoding="utf-8"?>
<formControlPr xmlns="http://schemas.microsoft.com/office/spreadsheetml/2009/9/main" objectType="Drop" dropStyle="combo" dx="22" fmlaLink="$E$10" fmlaRange="Admindaten!$N$25:$N$26" noThreeD="1" sel="1" val="0"/>
</file>

<file path=xl/ctrlProps/ctrlProp15.xml><?xml version="1.0" encoding="utf-8"?>
<formControlPr xmlns="http://schemas.microsoft.com/office/spreadsheetml/2009/9/main" objectType="Drop" dropStyle="combo" dx="22" fmlaLink="$E$11" fmlaRange="Admindaten!$N$25:$N$26" noThreeD="1" sel="1" val="0"/>
</file>

<file path=xl/ctrlProps/ctrlProp16.xml><?xml version="1.0" encoding="utf-8"?>
<formControlPr xmlns="http://schemas.microsoft.com/office/spreadsheetml/2009/9/main" objectType="Drop" dropStyle="combo" dx="22" fmlaLink="$E$12" fmlaRange="Admindaten!$N$25:$N$26" noThreeD="1" sel="1" val="0"/>
</file>

<file path=xl/ctrlProps/ctrlProp17.xml><?xml version="1.0" encoding="utf-8"?>
<formControlPr xmlns="http://schemas.microsoft.com/office/spreadsheetml/2009/9/main" objectType="Drop" dropStyle="combo" dx="22" fmlaLink="$C$6" fmlaRange="Admindaten!$A$2:$A$39" noThreeD="1" sel="1" val="0"/>
</file>

<file path=xl/ctrlProps/ctrlProp18.xml><?xml version="1.0" encoding="utf-8"?>
<formControlPr xmlns="http://schemas.microsoft.com/office/spreadsheetml/2009/9/main" objectType="Drop" dropStyle="combo" dx="22" fmlaLink="$C$7" fmlaRange="Admindaten!$A$2:$A$39" noThreeD="1" sel="1" val="0"/>
</file>

<file path=xl/ctrlProps/ctrlProp19.xml><?xml version="1.0" encoding="utf-8"?>
<formControlPr xmlns="http://schemas.microsoft.com/office/spreadsheetml/2009/9/main" objectType="Drop" dropStyle="combo" dx="22" fmlaLink="$C$9" fmlaRange="Admindaten!$A$2:$A$39" noThreeD="1" sel="1" val="0"/>
</file>

<file path=xl/ctrlProps/ctrlProp20.xml><?xml version="1.0" encoding="utf-8"?>
<formControlPr xmlns="http://schemas.microsoft.com/office/spreadsheetml/2009/9/main" objectType="Drop" dropStyle="combo" dx="22" fmlaLink="$C$11" fmlaRange="Admindaten!$A$2:$A$39" noThreeD="1" sel="1" val="0"/>
</file>

<file path=xl/ctrlProps/ctrlProp21.xml><?xml version="1.0" encoding="utf-8"?>
<formControlPr xmlns="http://schemas.microsoft.com/office/spreadsheetml/2009/9/main" objectType="Drop" dropStyle="combo" dx="22" fmlaLink="$C$8" fmlaRange="Admindaten!$A$2:$A$39" noThreeD="1" sel="1" val="0"/>
</file>

<file path=xl/ctrlProps/ctrlProp22.xml><?xml version="1.0" encoding="utf-8"?>
<formControlPr xmlns="http://schemas.microsoft.com/office/spreadsheetml/2009/9/main" objectType="Drop" dropStyle="combo" dx="22" fmlaLink="$C$10" fmlaRange="Admindaten!$A$2:$A$39" noThreeD="1" sel="1" val="0"/>
</file>

<file path=xl/ctrlProps/ctrlProp23.xml><?xml version="1.0" encoding="utf-8"?>
<formControlPr xmlns="http://schemas.microsoft.com/office/spreadsheetml/2009/9/main" objectType="Drop" dropStyle="combo" dx="22" fmlaLink="$C$12" fmlaRange="Admindaten!$A$2:$A$39" noThreeD="1" sel="1" val="0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2.emf"/><Relationship Id="rId13" Type="http://schemas.openxmlformats.org/officeDocument/2006/relationships/image" Target="../media/image17.emf"/><Relationship Id="rId18" Type="http://schemas.openxmlformats.org/officeDocument/2006/relationships/image" Target="../media/image22.emf"/><Relationship Id="rId3" Type="http://schemas.openxmlformats.org/officeDocument/2006/relationships/image" Target="../media/image7.emf"/><Relationship Id="rId7" Type="http://schemas.openxmlformats.org/officeDocument/2006/relationships/image" Target="../media/image11.emf"/><Relationship Id="rId12" Type="http://schemas.openxmlformats.org/officeDocument/2006/relationships/image" Target="../media/image16.emf"/><Relationship Id="rId17" Type="http://schemas.openxmlformats.org/officeDocument/2006/relationships/image" Target="../media/image21.emf"/><Relationship Id="rId2" Type="http://schemas.openxmlformats.org/officeDocument/2006/relationships/image" Target="../media/image6.emf"/><Relationship Id="rId16" Type="http://schemas.openxmlformats.org/officeDocument/2006/relationships/image" Target="../media/image20.emf"/><Relationship Id="rId20" Type="http://schemas.openxmlformats.org/officeDocument/2006/relationships/image" Target="../media/image24.emf"/><Relationship Id="rId1" Type="http://schemas.openxmlformats.org/officeDocument/2006/relationships/image" Target="../media/image5.emf"/><Relationship Id="rId6" Type="http://schemas.openxmlformats.org/officeDocument/2006/relationships/image" Target="../media/image10.emf"/><Relationship Id="rId11" Type="http://schemas.openxmlformats.org/officeDocument/2006/relationships/image" Target="../media/image15.emf"/><Relationship Id="rId5" Type="http://schemas.openxmlformats.org/officeDocument/2006/relationships/image" Target="../media/image9.emf"/><Relationship Id="rId15" Type="http://schemas.openxmlformats.org/officeDocument/2006/relationships/image" Target="../media/image19.emf"/><Relationship Id="rId10" Type="http://schemas.openxmlformats.org/officeDocument/2006/relationships/image" Target="../media/image14.emf"/><Relationship Id="rId19" Type="http://schemas.openxmlformats.org/officeDocument/2006/relationships/image" Target="../media/image23.emf"/><Relationship Id="rId4" Type="http://schemas.openxmlformats.org/officeDocument/2006/relationships/image" Target="../media/image8.emf"/><Relationship Id="rId9" Type="http://schemas.openxmlformats.org/officeDocument/2006/relationships/image" Target="../media/image13.emf"/><Relationship Id="rId14" Type="http://schemas.openxmlformats.org/officeDocument/2006/relationships/image" Target="../media/image1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719487</xdr:colOff>
      <xdr:row>30</xdr:row>
      <xdr:rowOff>66261</xdr:rowOff>
    </xdr:to>
    <xdr:grpSp>
      <xdr:nvGrpSpPr>
        <xdr:cNvPr id="11" name="Gruppieren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/>
      </xdr:nvGrpSpPr>
      <xdr:grpSpPr>
        <a:xfrm>
          <a:off x="0" y="0"/>
          <a:ext cx="8268050" cy="5797136"/>
          <a:chOff x="0" y="0"/>
          <a:chExt cx="8272812" cy="5781261"/>
        </a:xfrm>
      </xdr:grpSpPr>
      <xdr:pic>
        <xdr:nvPicPr>
          <xdr:cNvPr id="56" name="Grafik 55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8272812" cy="578126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21" name="Grafik 20" descr="Pin on Peanuts Gang Sports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06338" y="851646"/>
            <a:ext cx="1766799" cy="156882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4" name="Rechteck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511786" y="29846"/>
            <a:ext cx="5294861" cy="781111"/>
          </a:xfrm>
          <a:prstGeom prst="rect">
            <a:avLst/>
          </a:prstGeom>
          <a:noFill/>
        </xdr:spPr>
        <xdr:txBody>
          <a:bodyPr wrap="none" lIns="91440" tIns="45720" rIns="91440" bIns="45720">
            <a:noAutofit/>
          </a:bodyPr>
          <a:lstStyle/>
          <a:p>
            <a:pPr algn="l"/>
            <a:r>
              <a:rPr lang="de-DE" sz="44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Dr. SnOOpy </a:t>
            </a:r>
            <a:r>
              <a:rPr lang="de-DE" sz="20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made for Writing_Bull</a:t>
            </a:r>
            <a:endParaRPr lang="de-DE" sz="4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181741</xdr:colOff>
          <xdr:row>15</xdr:row>
          <xdr:rowOff>140805</xdr:rowOff>
        </xdr:from>
        <xdr:to>
          <xdr:col>6</xdr:col>
          <xdr:colOff>264516</xdr:colOff>
          <xdr:row>18</xdr:row>
          <xdr:rowOff>49696</xdr:rowOff>
        </xdr:to>
        <xdr:pic>
          <xdr:nvPicPr>
            <xdr:cNvPr id="6" name="Grafik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StärkeSpieler" spid="_x0000_s2175"/>
                </a:ext>
              </a:extLst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1777179" y="2998305"/>
              <a:ext cx="1463900" cy="480391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25</xdr:row>
          <xdr:rowOff>190500</xdr:rowOff>
        </xdr:from>
        <xdr:to>
          <xdr:col>3</xdr:col>
          <xdr:colOff>381000</xdr:colOff>
          <xdr:row>29</xdr:row>
          <xdr:rowOff>76200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6</xdr:row>
          <xdr:rowOff>9525</xdr:rowOff>
        </xdr:from>
        <xdr:to>
          <xdr:col>11</xdr:col>
          <xdr:colOff>666750</xdr:colOff>
          <xdr:row>7</xdr:row>
          <xdr:rowOff>28575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8</xdr:row>
          <xdr:rowOff>95250</xdr:rowOff>
        </xdr:from>
        <xdr:to>
          <xdr:col>11</xdr:col>
          <xdr:colOff>666750</xdr:colOff>
          <xdr:row>9</xdr:row>
          <xdr:rowOff>114300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7</xdr:row>
          <xdr:rowOff>47625</xdr:rowOff>
        </xdr:from>
        <xdr:to>
          <xdr:col>11</xdr:col>
          <xdr:colOff>666750</xdr:colOff>
          <xdr:row>8</xdr:row>
          <xdr:rowOff>66675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15</xdr:row>
          <xdr:rowOff>152400</xdr:rowOff>
        </xdr:from>
        <xdr:to>
          <xdr:col>6</xdr:col>
          <xdr:colOff>581025</xdr:colOff>
          <xdr:row>17</xdr:row>
          <xdr:rowOff>171450</xdr:rowOff>
        </xdr:to>
        <xdr:sp macro="" textlink="">
          <xdr:nvSpPr>
            <xdr:cNvPr id="2072" name="Spinner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371475</xdr:colOff>
          <xdr:row>17</xdr:row>
          <xdr:rowOff>142875</xdr:rowOff>
        </xdr:from>
        <xdr:to>
          <xdr:col>1</xdr:col>
          <xdr:colOff>609600</xdr:colOff>
          <xdr:row>20</xdr:row>
          <xdr:rowOff>161925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de-AT" sz="2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1,0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6</xdr:row>
          <xdr:rowOff>9525</xdr:rowOff>
        </xdr:from>
        <xdr:to>
          <xdr:col>12</xdr:col>
          <xdr:colOff>600075</xdr:colOff>
          <xdr:row>7</xdr:row>
          <xdr:rowOff>28575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7</xdr:row>
          <xdr:rowOff>47625</xdr:rowOff>
        </xdr:from>
        <xdr:to>
          <xdr:col>12</xdr:col>
          <xdr:colOff>609600</xdr:colOff>
          <xdr:row>8</xdr:row>
          <xdr:rowOff>66675</xdr:rowOff>
        </xdr:to>
        <xdr:sp macro="" textlink="">
          <xdr:nvSpPr>
            <xdr:cNvPr id="2104" name="Drop Down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8</xdr:row>
          <xdr:rowOff>95250</xdr:rowOff>
        </xdr:from>
        <xdr:to>
          <xdr:col>12</xdr:col>
          <xdr:colOff>609600</xdr:colOff>
          <xdr:row>9</xdr:row>
          <xdr:rowOff>114300</xdr:rowOff>
        </xdr:to>
        <xdr:sp macro="" textlink="">
          <xdr:nvSpPr>
            <xdr:cNvPr id="2105" name="Drop Down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12</xdr:row>
          <xdr:rowOff>161925</xdr:rowOff>
        </xdr:from>
        <xdr:to>
          <xdr:col>12</xdr:col>
          <xdr:colOff>419100</xdr:colOff>
          <xdr:row>13</xdr:row>
          <xdr:rowOff>180975</xdr:rowOff>
        </xdr:to>
        <xdr:sp macro="" textlink="">
          <xdr:nvSpPr>
            <xdr:cNvPr id="2106" name="Drop Down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495300</xdr:colOff>
          <xdr:row>14</xdr:row>
          <xdr:rowOff>38100</xdr:rowOff>
        </xdr:from>
        <xdr:to>
          <xdr:col>12</xdr:col>
          <xdr:colOff>419100</xdr:colOff>
          <xdr:row>15</xdr:row>
          <xdr:rowOff>57150</xdr:rowOff>
        </xdr:to>
        <xdr:sp macro="" textlink="">
          <xdr:nvSpPr>
            <xdr:cNvPr id="2107" name="Drop Down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18</xdr:row>
          <xdr:rowOff>76200</xdr:rowOff>
        </xdr:from>
        <xdr:to>
          <xdr:col>12</xdr:col>
          <xdr:colOff>466725</xdr:colOff>
          <xdr:row>19</xdr:row>
          <xdr:rowOff>95250</xdr:rowOff>
        </xdr:to>
        <xdr:sp macro="" textlink="">
          <xdr:nvSpPr>
            <xdr:cNvPr id="2108" name="Drop Down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19</xdr:row>
          <xdr:rowOff>142875</xdr:rowOff>
        </xdr:from>
        <xdr:to>
          <xdr:col>12</xdr:col>
          <xdr:colOff>466725</xdr:colOff>
          <xdr:row>20</xdr:row>
          <xdr:rowOff>161925</xdr:rowOff>
        </xdr:to>
        <xdr:sp macro="" textlink="">
          <xdr:nvSpPr>
            <xdr:cNvPr id="2109" name="Drop Down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25</xdr:row>
          <xdr:rowOff>152400</xdr:rowOff>
        </xdr:from>
        <xdr:to>
          <xdr:col>12</xdr:col>
          <xdr:colOff>466725</xdr:colOff>
          <xdr:row>26</xdr:row>
          <xdr:rowOff>171450</xdr:rowOff>
        </xdr:to>
        <xdr:sp macro="" textlink="">
          <xdr:nvSpPr>
            <xdr:cNvPr id="2110" name="Drop Down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552450</xdr:colOff>
          <xdr:row>27</xdr:row>
          <xdr:rowOff>28575</xdr:rowOff>
        </xdr:from>
        <xdr:to>
          <xdr:col>12</xdr:col>
          <xdr:colOff>466725</xdr:colOff>
          <xdr:row>28</xdr:row>
          <xdr:rowOff>47625</xdr:rowOff>
        </xdr:to>
        <xdr:sp macro="" textlink="">
          <xdr:nvSpPr>
            <xdr:cNvPr id="2111" name="Drop Down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542925</xdr:colOff>
          <xdr:row>28</xdr:row>
          <xdr:rowOff>85725</xdr:rowOff>
        </xdr:from>
        <xdr:to>
          <xdr:col>12</xdr:col>
          <xdr:colOff>466725</xdr:colOff>
          <xdr:row>29</xdr:row>
          <xdr:rowOff>104775</xdr:rowOff>
        </xdr:to>
        <xdr:sp macro="" textlink="">
          <xdr:nvSpPr>
            <xdr:cNvPr id="2112" name="Drop Down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438150</xdr:colOff>
          <xdr:row>12</xdr:row>
          <xdr:rowOff>161925</xdr:rowOff>
        </xdr:from>
        <xdr:to>
          <xdr:col>11</xdr:col>
          <xdr:colOff>466725</xdr:colOff>
          <xdr:row>13</xdr:row>
          <xdr:rowOff>180975</xdr:rowOff>
        </xdr:to>
        <xdr:sp macro="" textlink="">
          <xdr:nvSpPr>
            <xdr:cNvPr id="2123" name="Drop Down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438150</xdr:colOff>
          <xdr:row>14</xdr:row>
          <xdr:rowOff>38100</xdr:rowOff>
        </xdr:from>
        <xdr:to>
          <xdr:col>11</xdr:col>
          <xdr:colOff>466725</xdr:colOff>
          <xdr:row>15</xdr:row>
          <xdr:rowOff>57150</xdr:rowOff>
        </xdr:to>
        <xdr:sp macro="" textlink="">
          <xdr:nvSpPr>
            <xdr:cNvPr id="2125" name="Drop Down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19</xdr:row>
          <xdr:rowOff>142875</xdr:rowOff>
        </xdr:from>
        <xdr:to>
          <xdr:col>11</xdr:col>
          <xdr:colOff>523875</xdr:colOff>
          <xdr:row>20</xdr:row>
          <xdr:rowOff>161925</xdr:rowOff>
        </xdr:to>
        <xdr:sp macro="" textlink="">
          <xdr:nvSpPr>
            <xdr:cNvPr id="2126" name="Drop Down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27</xdr:row>
          <xdr:rowOff>28575</xdr:rowOff>
        </xdr:from>
        <xdr:to>
          <xdr:col>11</xdr:col>
          <xdr:colOff>533400</xdr:colOff>
          <xdr:row>28</xdr:row>
          <xdr:rowOff>47625</xdr:rowOff>
        </xdr:to>
        <xdr:sp macro="" textlink="">
          <xdr:nvSpPr>
            <xdr:cNvPr id="2127" name="Drop Down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18</xdr:row>
          <xdr:rowOff>76200</xdr:rowOff>
        </xdr:from>
        <xdr:to>
          <xdr:col>11</xdr:col>
          <xdr:colOff>523875</xdr:colOff>
          <xdr:row>19</xdr:row>
          <xdr:rowOff>95250</xdr:rowOff>
        </xdr:to>
        <xdr:sp macro="" textlink="">
          <xdr:nvSpPr>
            <xdr:cNvPr id="2128" name="Drop Down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25</xdr:row>
          <xdr:rowOff>152400</xdr:rowOff>
        </xdr:from>
        <xdr:to>
          <xdr:col>11</xdr:col>
          <xdr:colOff>533400</xdr:colOff>
          <xdr:row>26</xdr:row>
          <xdr:rowOff>171450</xdr:rowOff>
        </xdr:to>
        <xdr:sp macro="" textlink="">
          <xdr:nvSpPr>
            <xdr:cNvPr id="2129" name="Drop Down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28</xdr:row>
          <xdr:rowOff>85725</xdr:rowOff>
        </xdr:from>
        <xdr:to>
          <xdr:col>11</xdr:col>
          <xdr:colOff>533400</xdr:colOff>
          <xdr:row>29</xdr:row>
          <xdr:rowOff>104775</xdr:rowOff>
        </xdr:to>
        <xdr:sp macro="" textlink="">
          <xdr:nvSpPr>
            <xdr:cNvPr id="2130" name="Drop Down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373071</xdr:colOff>
      <xdr:row>11</xdr:row>
      <xdr:rowOff>174626</xdr:rowOff>
    </xdr:from>
    <xdr:ext cx="1906932" cy="201915"/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73071" y="2270126"/>
          <a:ext cx="1906932" cy="2019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AT" sz="700" i="1"/>
            <a:t>Bild: Pin auf Peanuts Gang Sports (pinterest.de)</a:t>
          </a:r>
        </a:p>
      </xdr:txBody>
    </xdr:sp>
    <xdr:clientData/>
  </xdr:oneCellAnchor>
  <xdr:oneCellAnchor>
    <xdr:from>
      <xdr:col>11</xdr:col>
      <xdr:colOff>619125</xdr:colOff>
      <xdr:row>0</xdr:row>
      <xdr:rowOff>71438</xdr:rowOff>
    </xdr:from>
    <xdr:ext cx="868315" cy="264560"/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7405688" y="71438"/>
          <a:ext cx="86831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AT" sz="1100"/>
            <a:t>Version: 2.0</a:t>
          </a:r>
        </a:p>
      </xdr:txBody>
    </xdr:sp>
    <xdr:clientData/>
  </xdr:oneCellAnchor>
  <xdr:oneCellAnchor>
    <xdr:from>
      <xdr:col>11</xdr:col>
      <xdr:colOff>579436</xdr:colOff>
      <xdr:row>2</xdr:row>
      <xdr:rowOff>63501</xdr:rowOff>
    </xdr:from>
    <xdr:ext cx="927242" cy="264560"/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7365999" y="460376"/>
          <a:ext cx="92724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AT" sz="1100"/>
            <a:t>PW: DrS4WB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20</xdr:row>
          <xdr:rowOff>180975</xdr:rowOff>
        </xdr:from>
        <xdr:to>
          <xdr:col>1</xdr:col>
          <xdr:colOff>542925</xdr:colOff>
          <xdr:row>22</xdr:row>
          <xdr:rowOff>28575</xdr:rowOff>
        </xdr:to>
        <xdr:sp macro="" textlink="">
          <xdr:nvSpPr>
            <xdr:cNvPr id="2154" name="Button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Max: 2,2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419100</xdr:colOff>
          <xdr:row>22</xdr:row>
          <xdr:rowOff>57150</xdr:rowOff>
        </xdr:from>
        <xdr:to>
          <xdr:col>1</xdr:col>
          <xdr:colOff>542925</xdr:colOff>
          <xdr:row>23</xdr:row>
          <xdr:rowOff>95250</xdr:rowOff>
        </xdr:to>
        <xdr:sp macro="" textlink="">
          <xdr:nvSpPr>
            <xdr:cNvPr id="2155" name="Button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-Min: 0,2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1</xdr:col>
          <xdr:colOff>1438275</xdr:colOff>
          <xdr:row>0</xdr:row>
          <xdr:rowOff>323850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2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1438275</xdr:colOff>
          <xdr:row>1</xdr:row>
          <xdr:rowOff>323850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2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1</xdr:col>
          <xdr:colOff>1438275</xdr:colOff>
          <xdr:row>2</xdr:row>
          <xdr:rowOff>323850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2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1</xdr:col>
          <xdr:colOff>1438275</xdr:colOff>
          <xdr:row>3</xdr:row>
          <xdr:rowOff>323850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  <a:ext uri="{FF2B5EF4-FFF2-40B4-BE49-F238E27FC236}">
                  <a16:creationId xmlns:a16="http://schemas.microsoft.com/office/drawing/2014/main" id="{00000000-0008-0000-0200-00001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1438275</xdr:colOff>
          <xdr:row>4</xdr:row>
          <xdr:rowOff>323850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  <a:ext uri="{FF2B5EF4-FFF2-40B4-BE49-F238E27FC236}">
                  <a16:creationId xmlns:a16="http://schemas.microsoft.com/office/drawing/2014/main" id="{00000000-0008-0000-0200-00001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1438275</xdr:colOff>
          <xdr:row>5</xdr:row>
          <xdr:rowOff>323850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2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1438275</xdr:colOff>
          <xdr:row>6</xdr:row>
          <xdr:rowOff>323850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2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1</xdr:col>
          <xdr:colOff>1438275</xdr:colOff>
          <xdr:row>7</xdr:row>
          <xdr:rowOff>323850</xdr:rowOff>
        </xdr:to>
        <xdr:sp macro="" textlink="">
          <xdr:nvSpPr>
            <xdr:cNvPr id="4121" name="Object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2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1</xdr:col>
          <xdr:colOff>1438275</xdr:colOff>
          <xdr:row>8</xdr:row>
          <xdr:rowOff>323850</xdr:rowOff>
        </xdr:to>
        <xdr:sp macro="" textlink="">
          <xdr:nvSpPr>
            <xdr:cNvPr id="4122" name="Object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2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0</xdr:rowOff>
        </xdr:from>
        <xdr:to>
          <xdr:col>1</xdr:col>
          <xdr:colOff>1438275</xdr:colOff>
          <xdr:row>9</xdr:row>
          <xdr:rowOff>323850</xdr:rowOff>
        </xdr:to>
        <xdr:sp macro="" textlink="">
          <xdr:nvSpPr>
            <xdr:cNvPr id="4123" name="Object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2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0</xdr:rowOff>
        </xdr:from>
        <xdr:to>
          <xdr:col>1</xdr:col>
          <xdr:colOff>1438275</xdr:colOff>
          <xdr:row>10</xdr:row>
          <xdr:rowOff>323850</xdr:rowOff>
        </xdr:to>
        <xdr:sp macro="" textlink="">
          <xdr:nvSpPr>
            <xdr:cNvPr id="4124" name="Object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2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0</xdr:rowOff>
        </xdr:from>
        <xdr:to>
          <xdr:col>1</xdr:col>
          <xdr:colOff>1438275</xdr:colOff>
          <xdr:row>11</xdr:row>
          <xdr:rowOff>323850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  <a:ext uri="{FF2B5EF4-FFF2-40B4-BE49-F238E27FC236}">
                  <a16:creationId xmlns:a16="http://schemas.microsoft.com/office/drawing/2014/main" id="{00000000-0008-0000-0200-00001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0</xdr:rowOff>
        </xdr:from>
        <xdr:to>
          <xdr:col>1</xdr:col>
          <xdr:colOff>1438275</xdr:colOff>
          <xdr:row>12</xdr:row>
          <xdr:rowOff>323850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2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1438275</xdr:colOff>
          <xdr:row>13</xdr:row>
          <xdr:rowOff>323850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2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14</xdr:row>
          <xdr:rowOff>0</xdr:rowOff>
        </xdr:from>
        <xdr:to>
          <xdr:col>1</xdr:col>
          <xdr:colOff>1438275</xdr:colOff>
          <xdr:row>14</xdr:row>
          <xdr:rowOff>323850</xdr:rowOff>
        </xdr:to>
        <xdr:sp macro="" textlink="">
          <xdr:nvSpPr>
            <xdr:cNvPr id="4128" name="Object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2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0</xdr:rowOff>
        </xdr:from>
        <xdr:to>
          <xdr:col>1</xdr:col>
          <xdr:colOff>1438275</xdr:colOff>
          <xdr:row>15</xdr:row>
          <xdr:rowOff>323850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00000000-0008-0000-0200-00002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16</xdr:row>
          <xdr:rowOff>0</xdr:rowOff>
        </xdr:from>
        <xdr:to>
          <xdr:col>1</xdr:col>
          <xdr:colOff>1438275</xdr:colOff>
          <xdr:row>16</xdr:row>
          <xdr:rowOff>323850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  <a:ext uri="{FF2B5EF4-FFF2-40B4-BE49-F238E27FC236}">
                  <a16:creationId xmlns:a16="http://schemas.microsoft.com/office/drawing/2014/main" id="{00000000-0008-0000-0200-00002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1</xdr:col>
          <xdr:colOff>1438275</xdr:colOff>
          <xdr:row>17</xdr:row>
          <xdr:rowOff>323850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  <a:ext uri="{FF2B5EF4-FFF2-40B4-BE49-F238E27FC236}">
                  <a16:creationId xmlns:a16="http://schemas.microsoft.com/office/drawing/2014/main" id="{00000000-0008-0000-0200-00002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1438275</xdr:colOff>
          <xdr:row>18</xdr:row>
          <xdr:rowOff>323850</xdr:rowOff>
        </xdr:to>
        <xdr:sp macro="" textlink="">
          <xdr:nvSpPr>
            <xdr:cNvPr id="4141" name="Object 45" hidden="1">
              <a:extLst>
                <a:ext uri="{63B3BB69-23CF-44E3-9099-C40C66FF867C}">
                  <a14:compatExt spid="_x0000_s4141"/>
                </a:ext>
                <a:ext uri="{FF2B5EF4-FFF2-40B4-BE49-F238E27FC236}">
                  <a16:creationId xmlns:a16="http://schemas.microsoft.com/office/drawing/2014/main" id="{00000000-0008-0000-0200-00002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0</xdr:rowOff>
        </xdr:from>
        <xdr:to>
          <xdr:col>1</xdr:col>
          <xdr:colOff>1438275</xdr:colOff>
          <xdr:row>19</xdr:row>
          <xdr:rowOff>323850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  <a:ext uri="{FF2B5EF4-FFF2-40B4-BE49-F238E27FC236}">
                  <a16:creationId xmlns:a16="http://schemas.microsoft.com/office/drawing/2014/main" id="{00000000-0008-0000-0200-00002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6.bin"/><Relationship Id="rId18" Type="http://schemas.openxmlformats.org/officeDocument/2006/relationships/image" Target="../media/image12.emf"/><Relationship Id="rId26" Type="http://schemas.openxmlformats.org/officeDocument/2006/relationships/image" Target="../media/image16.emf"/><Relationship Id="rId39" Type="http://schemas.openxmlformats.org/officeDocument/2006/relationships/oleObject" Target="../embeddings/oleObject19.bin"/><Relationship Id="rId21" Type="http://schemas.openxmlformats.org/officeDocument/2006/relationships/oleObject" Target="../embeddings/oleObject10.bin"/><Relationship Id="rId34" Type="http://schemas.openxmlformats.org/officeDocument/2006/relationships/image" Target="../media/image20.emf"/><Relationship Id="rId42" Type="http://schemas.openxmlformats.org/officeDocument/2006/relationships/image" Target="../media/image24.emf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2.vml"/><Relationship Id="rId16" Type="http://schemas.openxmlformats.org/officeDocument/2006/relationships/image" Target="../media/image11.emf"/><Relationship Id="rId20" Type="http://schemas.openxmlformats.org/officeDocument/2006/relationships/image" Target="../media/image13.emf"/><Relationship Id="rId29" Type="http://schemas.openxmlformats.org/officeDocument/2006/relationships/oleObject" Target="../embeddings/oleObject14.bin"/><Relationship Id="rId41" Type="http://schemas.openxmlformats.org/officeDocument/2006/relationships/oleObject" Target="../embeddings/oleObject20.bin"/><Relationship Id="rId1" Type="http://schemas.openxmlformats.org/officeDocument/2006/relationships/drawing" Target="../drawings/drawing2.xml"/><Relationship Id="rId6" Type="http://schemas.openxmlformats.org/officeDocument/2006/relationships/image" Target="../media/image6.emf"/><Relationship Id="rId11" Type="http://schemas.openxmlformats.org/officeDocument/2006/relationships/oleObject" Target="../embeddings/oleObject5.bin"/><Relationship Id="rId24" Type="http://schemas.openxmlformats.org/officeDocument/2006/relationships/image" Target="../media/image15.emf"/><Relationship Id="rId32" Type="http://schemas.openxmlformats.org/officeDocument/2006/relationships/image" Target="../media/image19.emf"/><Relationship Id="rId37" Type="http://schemas.openxmlformats.org/officeDocument/2006/relationships/oleObject" Target="../embeddings/oleObject18.bin"/><Relationship Id="rId40" Type="http://schemas.openxmlformats.org/officeDocument/2006/relationships/image" Target="../media/image23.emf"/><Relationship Id="rId5" Type="http://schemas.openxmlformats.org/officeDocument/2006/relationships/oleObject" Target="../embeddings/oleObject2.bin"/><Relationship Id="rId15" Type="http://schemas.openxmlformats.org/officeDocument/2006/relationships/oleObject" Target="../embeddings/oleObject7.bin"/><Relationship Id="rId23" Type="http://schemas.openxmlformats.org/officeDocument/2006/relationships/oleObject" Target="../embeddings/oleObject11.bin"/><Relationship Id="rId28" Type="http://schemas.openxmlformats.org/officeDocument/2006/relationships/image" Target="../media/image17.emf"/><Relationship Id="rId36" Type="http://schemas.openxmlformats.org/officeDocument/2006/relationships/image" Target="../media/image21.emf"/><Relationship Id="rId10" Type="http://schemas.openxmlformats.org/officeDocument/2006/relationships/image" Target="../media/image8.emf"/><Relationship Id="rId19" Type="http://schemas.openxmlformats.org/officeDocument/2006/relationships/oleObject" Target="../embeddings/oleObject9.bin"/><Relationship Id="rId31" Type="http://schemas.openxmlformats.org/officeDocument/2006/relationships/oleObject" Target="../embeddings/oleObject15.bin"/><Relationship Id="rId4" Type="http://schemas.openxmlformats.org/officeDocument/2006/relationships/image" Target="../media/image5.emf"/><Relationship Id="rId9" Type="http://schemas.openxmlformats.org/officeDocument/2006/relationships/oleObject" Target="../embeddings/oleObject4.bin"/><Relationship Id="rId14" Type="http://schemas.openxmlformats.org/officeDocument/2006/relationships/image" Target="../media/image10.emf"/><Relationship Id="rId22" Type="http://schemas.openxmlformats.org/officeDocument/2006/relationships/image" Target="../media/image14.emf"/><Relationship Id="rId27" Type="http://schemas.openxmlformats.org/officeDocument/2006/relationships/oleObject" Target="../embeddings/oleObject13.bin"/><Relationship Id="rId30" Type="http://schemas.openxmlformats.org/officeDocument/2006/relationships/image" Target="../media/image18.emf"/><Relationship Id="rId35" Type="http://schemas.openxmlformats.org/officeDocument/2006/relationships/oleObject" Target="../embeddings/oleObject17.bin"/><Relationship Id="rId8" Type="http://schemas.openxmlformats.org/officeDocument/2006/relationships/image" Target="../media/image7.emf"/><Relationship Id="rId3" Type="http://schemas.openxmlformats.org/officeDocument/2006/relationships/oleObject" Target="../embeddings/oleObject1.bin"/><Relationship Id="rId12" Type="http://schemas.openxmlformats.org/officeDocument/2006/relationships/image" Target="../media/image9.emf"/><Relationship Id="rId17" Type="http://schemas.openxmlformats.org/officeDocument/2006/relationships/oleObject" Target="../embeddings/oleObject8.bin"/><Relationship Id="rId25" Type="http://schemas.openxmlformats.org/officeDocument/2006/relationships/oleObject" Target="../embeddings/oleObject12.bin"/><Relationship Id="rId33" Type="http://schemas.openxmlformats.org/officeDocument/2006/relationships/oleObject" Target="../embeddings/oleObject16.bin"/><Relationship Id="rId38" Type="http://schemas.openxmlformats.org/officeDocument/2006/relationships/image" Target="../media/image2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82064-1CF2-45F3-9C7C-F648F4F793DF}">
  <sheetPr codeName="Tabelle1"/>
  <dimension ref="A1:S31"/>
  <sheetViews>
    <sheetView tabSelected="1" zoomScale="120" zoomScaleNormal="120" workbookViewId="0">
      <selection activeCell="R13" sqref="R13"/>
    </sheetView>
  </sheetViews>
  <sheetFormatPr baseColWidth="10" defaultRowHeight="15" x14ac:dyDescent="0.25"/>
  <cols>
    <col min="1" max="1" width="8.85546875" bestFit="1" customWidth="1"/>
    <col min="2" max="2" width="12.140625" bestFit="1" customWidth="1"/>
    <col min="3" max="3" width="3" bestFit="1" customWidth="1"/>
    <col min="4" max="4" width="6.28515625" bestFit="1" customWidth="1"/>
    <col min="5" max="5" width="3" bestFit="1" customWidth="1"/>
    <col min="14" max="14" width="5.7109375" customWidth="1"/>
    <col min="15" max="15" width="19.7109375" bestFit="1" customWidth="1"/>
    <col min="16" max="16" width="13.42578125" bestFit="1" customWidth="1"/>
    <col min="17" max="17" width="15" bestFit="1" customWidth="1"/>
    <col min="18" max="18" width="17.140625" bestFit="1" customWidth="1"/>
    <col min="19" max="19" width="19.7109375" bestFit="1" customWidth="1"/>
  </cols>
  <sheetData>
    <row r="1" spans="1:19" ht="15.75" thickBot="1" x14ac:dyDescent="0.3">
      <c r="A1" s="4" t="s">
        <v>48</v>
      </c>
      <c r="B1" s="56">
        <v>1</v>
      </c>
      <c r="C1" s="56"/>
      <c r="D1" s="2"/>
      <c r="O1" s="95" t="s">
        <v>75</v>
      </c>
      <c r="P1" s="96"/>
      <c r="Q1" s="96"/>
      <c r="R1" s="96"/>
      <c r="S1" s="97"/>
    </row>
    <row r="2" spans="1:19" ht="15.75" thickBot="1" x14ac:dyDescent="0.3">
      <c r="A2" s="4" t="s">
        <v>63</v>
      </c>
      <c r="B2" s="56">
        <v>1</v>
      </c>
      <c r="C2" s="56"/>
      <c r="D2" s="2"/>
      <c r="O2" s="83">
        <v>0</v>
      </c>
      <c r="P2" s="84">
        <v>0.25</v>
      </c>
      <c r="Q2" s="84">
        <v>0.5</v>
      </c>
      <c r="R2" s="84">
        <v>0.75</v>
      </c>
      <c r="S2" s="85">
        <v>1</v>
      </c>
    </row>
    <row r="3" spans="1:19" x14ac:dyDescent="0.25">
      <c r="A3" s="55" t="s">
        <v>59</v>
      </c>
      <c r="B3" t="s">
        <v>49</v>
      </c>
      <c r="C3" s="51">
        <v>1</v>
      </c>
      <c r="D3" t="s">
        <v>66</v>
      </c>
      <c r="E3" s="51">
        <v>1</v>
      </c>
      <c r="F3" s="1" cm="1">
        <f t="array" ref="F3">INDEX(Admindaten!$B$2:$L$39,Stärkeberechnung!C3,Stärkeberechnung!$B$2)*E3</f>
        <v>0</v>
      </c>
      <c r="O3" s="86" t="str" cm="1">
        <f t="array" ref="O3:O31">IF($B$2=1,Admindaten!V3:V31,IF($B$2=2,Admindaten!AA3:AA22,IF($B$2=3,Admindaten!AF3:AF22,IF($B$2=4,Admindaten!AK3:AK22,IF($B$2=5,Admindaten!AP3:AP22,IF($B$2=6,Admindaten!AZ3:AZ22,IF($B$2=7,Admindaten!BE3:BE22,IF($B$2=8,Admindaten!BJ3:BJ22,IF($B$2=9,Admindaten!BO3:BO22,Admindaten!BT3:BT22)))))))))</f>
        <v>Elfmeter</v>
      </c>
      <c r="P3" s="87" cm="1">
        <f t="array" ref="P3:P31">IF($B$2=1,Admindaten!W3:W31,IF($B$2=2,Admindaten!AB3:AB22,IF($B$2=3,Admindaten!AG3:AG22,IF($B$2=4,Admindaten!AL3:AL22,IF($B$2=5,Admindaten!AQ3:AQ22,IF($B$2=6,Admindaten!BA3:BA22,IF($B$2=7,Admindaten!BF3:BF22,IF($B$2=8,Admindaten!BK3:BK22,IF($B$2=9,Admindaten!BP3:BP22,Admindaten!BU3:BU22)))))))))</f>
        <v>0</v>
      </c>
      <c r="Q3" s="87" cm="1">
        <f t="array" ref="Q3:Q31">IF($B$2=1,Admindaten!X3:X31,IF($B$2=2,Admindaten!AC3:AC22,IF($B$2=3,Admindaten!AH3:AH22,IF($B$2=4,Admindaten!AM3:AM22,IF($B$2=5,Admindaten!AR3:AR22,IF($B$2=6,Admindaten!BB3:BB22,IF($B$2=7,Admindaten!BG3:BG22,IF($B$2=8,Admindaten!BL3:BL22,IF($B$2=9,Admindaten!BQ3:BQ22,Admindaten!BV3:BV22)))))))))</f>
        <v>0</v>
      </c>
      <c r="R3" s="87" cm="1">
        <f t="array" ref="R3:R31">IF($B$2=1,Admindaten!Y3:Y31,IF($B$2=2,Admindaten!AD3:AD22,IF($B$2=3,Admindaten!AI3:AI22,IF($B$2=4,Admindaten!AN3:AN22,IF($B$2=5,Admindaten!AS3:AS22,IF($B$2=6,Admindaten!BC3:BC22,IF($B$2=7,Admindaten!BH3:BH22,IF($B$2=8,Admindaten!BM3:BM22,IF($B$2=9,Admindaten!BR3:BR22,Admindaten!BW3:BW22)))))))))</f>
        <v>0</v>
      </c>
      <c r="S3" s="88" t="str" cm="1">
        <f t="array" ref="S3:S31">IF($B$2=1,Admindaten!Z3:Z31,IF($B$2=2,Admindaten!AE3:AE22,IF($B$2=3,Admindaten!AJ3:AJ22,IF($B$2=4,Admindaten!AO3:AO22,IF($B$2=5,Admindaten!AT3:AT22,IF($B$2=6,Admindaten!BD3:BD22,IF($B$2=7,Admindaten!BI3:BI22,IF($B$2=8,Admindaten!BN3:BN22,IF($B$2=9,Admindaten!BS3:BS22,Admindaten!BX3:BX22)))))))))</f>
        <v>Abstöße</v>
      </c>
    </row>
    <row r="4" spans="1:19" x14ac:dyDescent="0.25">
      <c r="A4" s="55"/>
      <c r="B4" t="s">
        <v>50</v>
      </c>
      <c r="C4" s="51">
        <v>1</v>
      </c>
      <c r="D4" t="s">
        <v>66</v>
      </c>
      <c r="E4" s="51">
        <v>1</v>
      </c>
      <c r="F4" s="1" cm="1">
        <f t="array" ref="F4">INDEX(Admindaten!$B$2:$L$39,Stärkeberechnung!C4,Stärkeberechnung!$B$2)*E4</f>
        <v>0</v>
      </c>
      <c r="O4" s="89" t="str">
        <v>Freistöße</v>
      </c>
      <c r="P4" s="90">
        <v>0</v>
      </c>
      <c r="Q4" s="90">
        <v>0</v>
      </c>
      <c r="R4" s="90">
        <v>0</v>
      </c>
      <c r="S4" s="91" t="str">
        <v>Abwürfe</v>
      </c>
    </row>
    <row r="5" spans="1:19" x14ac:dyDescent="0.25">
      <c r="A5" s="55"/>
      <c r="B5" t="s">
        <v>51</v>
      </c>
      <c r="C5" s="51">
        <v>1</v>
      </c>
      <c r="D5" t="s">
        <v>66</v>
      </c>
      <c r="E5" s="51">
        <v>1</v>
      </c>
      <c r="F5" s="1" cm="1">
        <f t="array" ref="F5">INDEX(Admindaten!$B$2:$L$39,Stärkeberechnung!C5,Stärkeberechnung!$B$2)*E5</f>
        <v>0</v>
      </c>
      <c r="O5" s="89" t="str">
        <v>KEINE</v>
      </c>
      <c r="P5" s="90">
        <v>0</v>
      </c>
      <c r="Q5" s="90">
        <v>0</v>
      </c>
      <c r="R5" s="90">
        <v>0</v>
      </c>
      <c r="S5" s="91" t="str">
        <v>Aktives Mitspielen</v>
      </c>
    </row>
    <row r="6" spans="1:19" x14ac:dyDescent="0.25">
      <c r="A6" s="55"/>
      <c r="B6" t="s">
        <v>52</v>
      </c>
      <c r="C6" s="51">
        <v>1</v>
      </c>
      <c r="D6" t="s">
        <v>66</v>
      </c>
      <c r="E6" s="51">
        <v>1</v>
      </c>
      <c r="F6" s="1" cm="1">
        <f t="array" ref="F6">INDEX(Admindaten!$B$2:$L$39,Stärkeberechnung!C6,Stärkeberechnung!$B$2)*E6</f>
        <v>0</v>
      </c>
      <c r="O6" s="89" t="str">
        <v>Allein gegen Torwart</v>
      </c>
      <c r="P6" s="90">
        <v>0</v>
      </c>
      <c r="Q6" s="90">
        <v>0</v>
      </c>
      <c r="R6" s="90">
        <v>0</v>
      </c>
      <c r="S6" s="91" t="str">
        <v>Eins gegen eins</v>
      </c>
    </row>
    <row r="7" spans="1:19" x14ac:dyDescent="0.25">
      <c r="A7" s="55"/>
      <c r="B7" t="s">
        <v>53</v>
      </c>
      <c r="C7" s="51">
        <v>1</v>
      </c>
      <c r="D7" t="s">
        <v>66</v>
      </c>
      <c r="E7" s="51">
        <v>1</v>
      </c>
      <c r="F7" s="1" cm="1">
        <f t="array" ref="F7">INDEX(Admindaten!$B$2:$L$39,Stärkeberechnung!C7,Stärkeberechnung!$B$2)*E7</f>
        <v>0</v>
      </c>
      <c r="O7" s="89" t="str">
        <v>Antritt</v>
      </c>
      <c r="P7" s="90">
        <v>0</v>
      </c>
      <c r="Q7" s="90">
        <v>0</v>
      </c>
      <c r="R7" s="90">
        <v>0</v>
      </c>
      <c r="S7" s="91" t="str">
        <v>Fangsicherheit</v>
      </c>
    </row>
    <row r="8" spans="1:19" x14ac:dyDescent="0.25">
      <c r="A8" s="55"/>
      <c r="B8" t="s">
        <v>54</v>
      </c>
      <c r="C8" s="51">
        <v>1</v>
      </c>
      <c r="D8" t="s">
        <v>66</v>
      </c>
      <c r="E8" s="51">
        <v>1</v>
      </c>
      <c r="F8" s="1" cm="1">
        <f t="array" ref="F8">INDEX(Admindaten!$B$2:$L$39,Stärkeberechnung!C8,Stärkeberechnung!$B$2)*E8</f>
        <v>0</v>
      </c>
      <c r="O8" s="89" t="str">
        <v>Aufbauspiel</v>
      </c>
      <c r="P8" s="90">
        <v>0</v>
      </c>
      <c r="Q8" s="90">
        <v>0</v>
      </c>
      <c r="R8" s="90">
        <v>0</v>
      </c>
      <c r="S8" s="91" t="str">
        <v>Fausten</v>
      </c>
    </row>
    <row r="9" spans="1:19" x14ac:dyDescent="0.25">
      <c r="A9" s="55"/>
      <c r="B9" t="s">
        <v>55</v>
      </c>
      <c r="C9" s="51">
        <v>1</v>
      </c>
      <c r="D9" t="s">
        <v>66</v>
      </c>
      <c r="E9" s="51">
        <v>1</v>
      </c>
      <c r="F9" s="1" cm="1">
        <f t="array" ref="F9">INDEX(Admindaten!$B$2:$L$39,Stärkeberechnung!C9,Stärkeberechnung!$B$2)*E9</f>
        <v>0</v>
      </c>
      <c r="O9" s="89" t="str">
        <v>Ausdauer</v>
      </c>
      <c r="P9" s="90">
        <v>0</v>
      </c>
      <c r="Q9" s="90">
        <v>0</v>
      </c>
      <c r="R9" s="90">
        <v>0</v>
      </c>
      <c r="S9" s="91" t="str">
        <v>Paraden</v>
      </c>
    </row>
    <row r="10" spans="1:19" x14ac:dyDescent="0.25">
      <c r="A10" s="55"/>
      <c r="B10" t="s">
        <v>56</v>
      </c>
      <c r="C10" s="51">
        <v>1</v>
      </c>
      <c r="D10" t="s">
        <v>66</v>
      </c>
      <c r="E10" s="51">
        <v>1</v>
      </c>
      <c r="F10" s="1" cm="1">
        <f t="array" ref="F10">INDEX(Admindaten!$B$2:$L$39,Stärkeberechnung!C10,Stärkeberechnung!$B$2)*E10</f>
        <v>0</v>
      </c>
      <c r="O10" s="89" t="str">
        <v>Ballbehauptung</v>
      </c>
      <c r="P10" s="90">
        <v>0</v>
      </c>
      <c r="Q10" s="90">
        <v>0</v>
      </c>
      <c r="R10" s="90">
        <v>0</v>
      </c>
      <c r="S10" s="91" t="str">
        <v>Reflexe</v>
      </c>
    </row>
    <row r="11" spans="1:19" x14ac:dyDescent="0.25">
      <c r="A11" s="55"/>
      <c r="B11" t="s">
        <v>57</v>
      </c>
      <c r="C11" s="51">
        <v>1</v>
      </c>
      <c r="D11" t="s">
        <v>66</v>
      </c>
      <c r="E11" s="51">
        <v>1</v>
      </c>
      <c r="F11" s="1" cm="1">
        <f t="array" ref="F11">INDEX(Admindaten!$B$2:$L$39,Stärkeberechnung!C11,Stärkeberechnung!$B$2)*E11</f>
        <v>0</v>
      </c>
      <c r="O11" s="89" t="str">
        <v>Ballgewinne</v>
      </c>
      <c r="P11" s="90">
        <v>0</v>
      </c>
      <c r="Q11" s="90">
        <v>0</v>
      </c>
      <c r="R11" s="90">
        <v>0</v>
      </c>
      <c r="S11" s="91" t="str">
        <v>Strafraumbeherrschung</v>
      </c>
    </row>
    <row r="12" spans="1:19" x14ac:dyDescent="0.25">
      <c r="A12" s="55"/>
      <c r="B12" t="s">
        <v>58</v>
      </c>
      <c r="C12" s="51">
        <v>1</v>
      </c>
      <c r="D12" t="s">
        <v>66</v>
      </c>
      <c r="E12" s="51">
        <v>1</v>
      </c>
      <c r="F12" s="1" cm="1">
        <f t="array" ref="F12">INDEX(Admindaten!$B$2:$L$39,Stärkeberechnung!C12,Stärkeberechnung!$B$2)*E12</f>
        <v>0</v>
      </c>
      <c r="O12" s="89" t="str">
        <v>Dribbling</v>
      </c>
      <c r="P12" s="90">
        <v>0</v>
      </c>
      <c r="Q12" s="90">
        <v>0</v>
      </c>
      <c r="R12" s="90">
        <v>0</v>
      </c>
      <c r="S12" s="91">
        <v>0</v>
      </c>
    </row>
    <row r="13" spans="1:19" x14ac:dyDescent="0.25">
      <c r="A13" s="54" t="s">
        <v>69</v>
      </c>
      <c r="B13" s="54"/>
      <c r="C13" s="54"/>
      <c r="D13" s="54"/>
      <c r="E13" s="54"/>
      <c r="F13" s="3">
        <f>SUM(F3:F12)</f>
        <v>0</v>
      </c>
      <c r="O13" s="89" t="str">
        <v>Ecken</v>
      </c>
      <c r="P13" s="90">
        <v>0</v>
      </c>
      <c r="Q13" s="90">
        <v>0</v>
      </c>
      <c r="R13" s="90">
        <v>0</v>
      </c>
      <c r="S13" s="91">
        <v>0</v>
      </c>
    </row>
    <row r="14" spans="1:19" x14ac:dyDescent="0.25">
      <c r="A14" s="54" t="s">
        <v>72</v>
      </c>
      <c r="B14" s="54"/>
      <c r="C14" s="54"/>
      <c r="D14" s="54"/>
      <c r="E14" s="54"/>
      <c r="F14" s="3">
        <f>VLOOKUP($B$1,Admindaten!N2:R21,1,FALSE)-(VLOOKUP($B$1,Admindaten!N2:R21,2,FALSE)*VLOOKUP($B$1,Admindaten!N2:R21,3,FALSE))+(VLOOKUP($B$1,Admindaten!N2:R21,3,FALSE))*$F$13</f>
        <v>1</v>
      </c>
      <c r="O14" s="89" t="str">
        <v>Einwürfe</v>
      </c>
      <c r="P14" s="90">
        <v>0</v>
      </c>
      <c r="Q14" s="90">
        <v>0</v>
      </c>
      <c r="R14" s="90">
        <v>0</v>
      </c>
      <c r="S14" s="91">
        <v>0</v>
      </c>
    </row>
    <row r="15" spans="1:19" x14ac:dyDescent="0.25">
      <c r="A15" s="54" t="s">
        <v>73</v>
      </c>
      <c r="B15" s="54"/>
      <c r="C15" s="54"/>
      <c r="D15" s="54"/>
      <c r="E15" s="54"/>
      <c r="F15" s="52">
        <f>VLOOKUP($B$1,Admindaten!N2:R21,1,FALSE)-(VLOOKUP($B$1,Admindaten!N2:R21,2,FALSE)*VLOOKUP($B$1,Admindaten!N2:R21,3,FALSE))+(VLOOKUP($B$1,Admindaten!N2:R21,3,FALSE))*IF($B$2=8,10.5,12)</f>
        <v>2.2000000000000002</v>
      </c>
      <c r="O15" s="89" t="str">
        <v>Elfmeter</v>
      </c>
      <c r="P15" s="90">
        <v>0</v>
      </c>
      <c r="Q15" s="90">
        <v>0</v>
      </c>
      <c r="R15" s="90">
        <v>0</v>
      </c>
      <c r="S15" s="91">
        <v>0</v>
      </c>
    </row>
    <row r="16" spans="1:19" x14ac:dyDescent="0.25">
      <c r="A16" s="54" t="s">
        <v>74</v>
      </c>
      <c r="B16" s="54"/>
      <c r="C16" s="54"/>
      <c r="D16" s="54"/>
      <c r="E16" s="54"/>
      <c r="F16" s="53">
        <f>VLOOKUP($B$1,Admindaten!N2:R21,1,FALSE)-(VLOOKUP($B$1,Admindaten!N2:R21,2,FALSE)*VLOOKUP($B$1,Admindaten!N2:R21,3,FALSE))+(VLOOKUP($B$1,Admindaten!N2:R21,3,FALSE))*IF($B$2=8,-10.75,-12)</f>
        <v>-0.20000000000000018</v>
      </c>
      <c r="O16" s="89" t="str">
        <v>Flanken</v>
      </c>
      <c r="P16" s="90">
        <v>0</v>
      </c>
      <c r="Q16" s="90">
        <v>0</v>
      </c>
      <c r="R16" s="90">
        <v>0</v>
      </c>
      <c r="S16" s="91">
        <v>0</v>
      </c>
    </row>
    <row r="17" spans="15:19" x14ac:dyDescent="0.25">
      <c r="O17" s="89" t="str">
        <v>Freistöße</v>
      </c>
      <c r="P17" s="90">
        <v>0</v>
      </c>
      <c r="Q17" s="90">
        <v>0</v>
      </c>
      <c r="R17" s="90">
        <v>0</v>
      </c>
      <c r="S17" s="91">
        <v>0</v>
      </c>
    </row>
    <row r="18" spans="15:19" x14ac:dyDescent="0.25">
      <c r="O18" s="89" t="str">
        <v>Kopfball</v>
      </c>
      <c r="P18" s="90">
        <v>0</v>
      </c>
      <c r="Q18" s="90">
        <v>0</v>
      </c>
      <c r="R18" s="90">
        <v>0</v>
      </c>
      <c r="S18" s="91">
        <v>0</v>
      </c>
    </row>
    <row r="19" spans="15:19" x14ac:dyDescent="0.25">
      <c r="O19" s="89" t="str">
        <v>Kreativität</v>
      </c>
      <c r="P19" s="90">
        <v>0</v>
      </c>
      <c r="Q19" s="90">
        <v>0</v>
      </c>
      <c r="R19" s="90">
        <v>0</v>
      </c>
      <c r="S19" s="91">
        <v>0</v>
      </c>
    </row>
    <row r="20" spans="15:19" x14ac:dyDescent="0.25">
      <c r="O20" s="89" t="str">
        <v>Kurze Pässe</v>
      </c>
      <c r="P20" s="90">
        <v>0</v>
      </c>
      <c r="Q20" s="90">
        <v>0</v>
      </c>
      <c r="R20" s="90">
        <v>0</v>
      </c>
      <c r="S20" s="91">
        <v>0</v>
      </c>
    </row>
    <row r="21" spans="15:19" x14ac:dyDescent="0.25">
      <c r="O21" s="89" t="str">
        <v>Lange Pässe</v>
      </c>
      <c r="P21" s="90">
        <v>0</v>
      </c>
      <c r="Q21" s="90">
        <v>0</v>
      </c>
      <c r="R21" s="90">
        <v>0</v>
      </c>
      <c r="S21" s="91">
        <v>0</v>
      </c>
    </row>
    <row r="22" spans="15:19" x14ac:dyDescent="0.25">
      <c r="O22" s="89" t="str">
        <v>Manndeckung</v>
      </c>
      <c r="P22" s="90">
        <v>0</v>
      </c>
      <c r="Q22" s="90">
        <v>0</v>
      </c>
      <c r="R22" s="90">
        <v>0</v>
      </c>
      <c r="S22" s="91">
        <v>0</v>
      </c>
    </row>
    <row r="23" spans="15:19" x14ac:dyDescent="0.25">
      <c r="O23" s="89" t="str">
        <v>Schnelligkeit</v>
      </c>
      <c r="P23" s="90">
        <v>0</v>
      </c>
      <c r="Q23" s="90">
        <v>0</v>
      </c>
      <c r="R23" s="90">
        <v>0</v>
      </c>
      <c r="S23" s="91">
        <v>0</v>
      </c>
    </row>
    <row r="24" spans="15:19" x14ac:dyDescent="0.25">
      <c r="O24" s="89" t="str">
        <v>Schusskraft</v>
      </c>
      <c r="P24" s="90">
        <v>0</v>
      </c>
      <c r="Q24" s="90">
        <v>0</v>
      </c>
      <c r="R24" s="90">
        <v>0</v>
      </c>
      <c r="S24" s="91">
        <v>0</v>
      </c>
    </row>
    <row r="25" spans="15:19" x14ac:dyDescent="0.25">
      <c r="O25" s="89" t="str">
        <v>Schusstechnik</v>
      </c>
      <c r="P25" s="90">
        <v>0</v>
      </c>
      <c r="Q25" s="90">
        <v>0</v>
      </c>
      <c r="R25" s="90">
        <v>0</v>
      </c>
      <c r="S25" s="91">
        <v>0</v>
      </c>
    </row>
    <row r="26" spans="15:19" x14ac:dyDescent="0.25">
      <c r="O26" s="89" t="str">
        <v>Stellungsspiel</v>
      </c>
      <c r="P26" s="90">
        <v>0</v>
      </c>
      <c r="Q26" s="90">
        <v>0</v>
      </c>
      <c r="R26" s="90">
        <v>0</v>
      </c>
      <c r="S26" s="91">
        <v>0</v>
      </c>
    </row>
    <row r="27" spans="15:19" x14ac:dyDescent="0.25">
      <c r="O27" s="89" t="str">
        <v>Technik</v>
      </c>
      <c r="P27" s="90">
        <v>0</v>
      </c>
      <c r="Q27" s="90">
        <v>0</v>
      </c>
      <c r="R27" s="90">
        <v>0</v>
      </c>
      <c r="S27" s="91">
        <v>0</v>
      </c>
    </row>
    <row r="28" spans="15:19" x14ac:dyDescent="0.25">
      <c r="O28" s="89" t="str">
        <v>Torriecher</v>
      </c>
      <c r="P28" s="90">
        <v>0</v>
      </c>
      <c r="Q28" s="90">
        <v>0</v>
      </c>
      <c r="R28" s="90">
        <v>0</v>
      </c>
      <c r="S28" s="91">
        <v>0</v>
      </c>
    </row>
    <row r="29" spans="15:19" x14ac:dyDescent="0.25">
      <c r="O29" s="89" t="str">
        <v>Übersicht</v>
      </c>
      <c r="P29" s="90">
        <v>0</v>
      </c>
      <c r="Q29" s="90">
        <v>0</v>
      </c>
      <c r="R29" s="90">
        <v>0</v>
      </c>
      <c r="S29" s="91">
        <v>0</v>
      </c>
    </row>
    <row r="30" spans="15:19" x14ac:dyDescent="0.25">
      <c r="O30" s="89" t="str">
        <v>Volleys</v>
      </c>
      <c r="P30" s="90">
        <v>0</v>
      </c>
      <c r="Q30" s="90">
        <v>0</v>
      </c>
      <c r="R30" s="90">
        <v>0</v>
      </c>
      <c r="S30" s="91">
        <v>0</v>
      </c>
    </row>
    <row r="31" spans="15:19" ht="15.75" thickBot="1" x14ac:dyDescent="0.3">
      <c r="O31" s="92" t="str">
        <v>Zweikampf</v>
      </c>
      <c r="P31" s="93">
        <v>0</v>
      </c>
      <c r="Q31" s="93">
        <v>0</v>
      </c>
      <c r="R31" s="93">
        <v>0</v>
      </c>
      <c r="S31" s="94">
        <v>0</v>
      </c>
    </row>
  </sheetData>
  <sheetProtection algorithmName="SHA-512" hashValue="3Yrrpn8foLD3jlLq+T6xnkBfSlJMG1LvWWYgwj4UXzx+hlJKa5a+99qvO8h6hlElOvfHHLatgwMyHXx8CqJQWA==" saltValue="FfAYKKpt/k5P8WcV1ZhYzA==" spinCount="100000" sheet="1" objects="1" scenarios="1" selectLockedCells="1" selectUnlockedCells="1"/>
  <mergeCells count="8">
    <mergeCell ref="O1:S1"/>
    <mergeCell ref="A14:E14"/>
    <mergeCell ref="A15:E15"/>
    <mergeCell ref="A16:E16"/>
    <mergeCell ref="A3:A12"/>
    <mergeCell ref="B1:C1"/>
    <mergeCell ref="B2:C2"/>
    <mergeCell ref="A13:E13"/>
  </mergeCells>
  <pageMargins left="0.7" right="0.7" top="0.78740157499999996" bottom="0.78740157499999996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7" r:id="rId4" name="Drop Down 9">
              <controlPr defaultSize="0" autoLine="0" autoPict="0">
                <anchor moveWithCells="1">
                  <from>
                    <xdr:col>1</xdr:col>
                    <xdr:colOff>276225</xdr:colOff>
                    <xdr:row>25</xdr:row>
                    <xdr:rowOff>190500</xdr:rowOff>
                  </from>
                  <to>
                    <xdr:col>3</xdr:col>
                    <xdr:colOff>381000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5" name="Drop Down 11">
              <controlPr defaultSize="0" autoLine="0" autoPict="0">
                <anchor moveWithCells="1">
                  <from>
                    <xdr:col>9</xdr:col>
                    <xdr:colOff>638175</xdr:colOff>
                    <xdr:row>6</xdr:row>
                    <xdr:rowOff>9525</xdr:rowOff>
                  </from>
                  <to>
                    <xdr:col>11</xdr:col>
                    <xdr:colOff>666750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6" name="Drop Down 16">
              <controlPr defaultSize="0" autoLine="0" autoPict="0">
                <anchor moveWithCells="1">
                  <from>
                    <xdr:col>9</xdr:col>
                    <xdr:colOff>638175</xdr:colOff>
                    <xdr:row>8</xdr:row>
                    <xdr:rowOff>95250</xdr:rowOff>
                  </from>
                  <to>
                    <xdr:col>11</xdr:col>
                    <xdr:colOff>666750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7" name="Drop Down 20">
              <controlPr defaultSize="0" autoLine="0" autoPict="0">
                <anchor moveWithCells="1">
                  <from>
                    <xdr:col>9</xdr:col>
                    <xdr:colOff>638175</xdr:colOff>
                    <xdr:row>7</xdr:row>
                    <xdr:rowOff>47625</xdr:rowOff>
                  </from>
                  <to>
                    <xdr:col>11</xdr:col>
                    <xdr:colOff>666750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8" name="Spinner 24">
              <controlPr defaultSize="0" autoPict="0">
                <anchor moveWithCells="1" sizeWithCells="1">
                  <from>
                    <xdr:col>6</xdr:col>
                    <xdr:colOff>266700</xdr:colOff>
                    <xdr:row>15</xdr:row>
                    <xdr:rowOff>152400</xdr:rowOff>
                  </from>
                  <to>
                    <xdr:col>6</xdr:col>
                    <xdr:colOff>581025</xdr:colOff>
                    <xdr:row>17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9" name="Button 39">
              <controlPr defaultSize="0" print="0" autoFill="0" autoPict="0">
                <anchor moveWithCells="1">
                  <from>
                    <xdr:col>0</xdr:col>
                    <xdr:colOff>371475</xdr:colOff>
                    <xdr:row>17</xdr:row>
                    <xdr:rowOff>142875</xdr:rowOff>
                  </from>
                  <to>
                    <xdr:col>1</xdr:col>
                    <xdr:colOff>609600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10" name="Drop Down 43">
              <controlPr defaultSize="0" autoLine="0" autoPict="0">
                <anchor moveWithCells="1">
                  <from>
                    <xdr:col>11</xdr:col>
                    <xdr:colOff>685800</xdr:colOff>
                    <xdr:row>6</xdr:row>
                    <xdr:rowOff>9525</xdr:rowOff>
                  </from>
                  <to>
                    <xdr:col>12</xdr:col>
                    <xdr:colOff>600075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4" r:id="rId11" name="Drop Down 56">
              <controlPr defaultSize="0" autoLine="0" autoPict="0">
                <anchor moveWithCells="1">
                  <from>
                    <xdr:col>11</xdr:col>
                    <xdr:colOff>685800</xdr:colOff>
                    <xdr:row>7</xdr:row>
                    <xdr:rowOff>47625</xdr:rowOff>
                  </from>
                  <to>
                    <xdr:col>12</xdr:col>
                    <xdr:colOff>609600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5" r:id="rId12" name="Drop Down 57">
              <controlPr defaultSize="0" autoLine="0" autoPict="0">
                <anchor moveWithCells="1">
                  <from>
                    <xdr:col>11</xdr:col>
                    <xdr:colOff>685800</xdr:colOff>
                    <xdr:row>8</xdr:row>
                    <xdr:rowOff>95250</xdr:rowOff>
                  </from>
                  <to>
                    <xdr:col>12</xdr:col>
                    <xdr:colOff>609600</xdr:colOff>
                    <xdr:row>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13" name="Drop Down 58">
              <controlPr defaultSize="0" autoLine="0" autoPict="0">
                <anchor moveWithCells="1">
                  <from>
                    <xdr:col>11</xdr:col>
                    <xdr:colOff>495300</xdr:colOff>
                    <xdr:row>12</xdr:row>
                    <xdr:rowOff>161925</xdr:rowOff>
                  </from>
                  <to>
                    <xdr:col>12</xdr:col>
                    <xdr:colOff>419100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14" name="Drop Down 59">
              <controlPr defaultSize="0" autoLine="0" autoPict="0">
                <anchor moveWithCells="1">
                  <from>
                    <xdr:col>11</xdr:col>
                    <xdr:colOff>495300</xdr:colOff>
                    <xdr:row>14</xdr:row>
                    <xdr:rowOff>38100</xdr:rowOff>
                  </from>
                  <to>
                    <xdr:col>12</xdr:col>
                    <xdr:colOff>419100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15" name="Drop Down 60">
              <controlPr defaultSize="0" autoLine="0" autoPict="0">
                <anchor moveWithCells="1">
                  <from>
                    <xdr:col>11</xdr:col>
                    <xdr:colOff>552450</xdr:colOff>
                    <xdr:row>18</xdr:row>
                    <xdr:rowOff>76200</xdr:rowOff>
                  </from>
                  <to>
                    <xdr:col>12</xdr:col>
                    <xdr:colOff>466725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16" name="Drop Down 61">
              <controlPr defaultSize="0" autoLine="0" autoPict="0">
                <anchor moveWithCells="1">
                  <from>
                    <xdr:col>11</xdr:col>
                    <xdr:colOff>552450</xdr:colOff>
                    <xdr:row>19</xdr:row>
                    <xdr:rowOff>142875</xdr:rowOff>
                  </from>
                  <to>
                    <xdr:col>12</xdr:col>
                    <xdr:colOff>466725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17" name="Drop Down 62">
              <controlPr defaultSize="0" autoLine="0" autoPict="0">
                <anchor moveWithCells="1">
                  <from>
                    <xdr:col>11</xdr:col>
                    <xdr:colOff>552450</xdr:colOff>
                    <xdr:row>25</xdr:row>
                    <xdr:rowOff>152400</xdr:rowOff>
                  </from>
                  <to>
                    <xdr:col>12</xdr:col>
                    <xdr:colOff>466725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8" name="Drop Down 63">
              <controlPr defaultSize="0" autoLine="0" autoPict="0">
                <anchor moveWithCells="1">
                  <from>
                    <xdr:col>11</xdr:col>
                    <xdr:colOff>552450</xdr:colOff>
                    <xdr:row>27</xdr:row>
                    <xdr:rowOff>28575</xdr:rowOff>
                  </from>
                  <to>
                    <xdr:col>12</xdr:col>
                    <xdr:colOff>466725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9" name="Drop Down 64">
              <controlPr defaultSize="0" autoLine="0" autoPict="0">
                <anchor moveWithCells="1">
                  <from>
                    <xdr:col>11</xdr:col>
                    <xdr:colOff>542925</xdr:colOff>
                    <xdr:row>28</xdr:row>
                    <xdr:rowOff>85725</xdr:rowOff>
                  </from>
                  <to>
                    <xdr:col>12</xdr:col>
                    <xdr:colOff>466725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0" name="Drop Down 75">
              <controlPr defaultSize="0" autoLine="0" autoPict="0">
                <anchor moveWithCells="1">
                  <from>
                    <xdr:col>9</xdr:col>
                    <xdr:colOff>438150</xdr:colOff>
                    <xdr:row>12</xdr:row>
                    <xdr:rowOff>161925</xdr:rowOff>
                  </from>
                  <to>
                    <xdr:col>11</xdr:col>
                    <xdr:colOff>466725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1" name="Drop Down 77">
              <controlPr defaultSize="0" autoLine="0" autoPict="0">
                <anchor moveWithCells="1">
                  <from>
                    <xdr:col>9</xdr:col>
                    <xdr:colOff>438150</xdr:colOff>
                    <xdr:row>14</xdr:row>
                    <xdr:rowOff>38100</xdr:rowOff>
                  </from>
                  <to>
                    <xdr:col>11</xdr:col>
                    <xdr:colOff>466725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2" name="Drop Down 78">
              <controlPr defaultSize="0" autoLine="0" autoPict="0">
                <anchor moveWithCells="1">
                  <from>
                    <xdr:col>9</xdr:col>
                    <xdr:colOff>504825</xdr:colOff>
                    <xdr:row>19</xdr:row>
                    <xdr:rowOff>142875</xdr:rowOff>
                  </from>
                  <to>
                    <xdr:col>11</xdr:col>
                    <xdr:colOff>523875</xdr:colOff>
                    <xdr:row>20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3" name="Drop Down 79">
              <controlPr defaultSize="0" autoLine="0" autoPict="0">
                <anchor moveWithCells="1">
                  <from>
                    <xdr:col>9</xdr:col>
                    <xdr:colOff>504825</xdr:colOff>
                    <xdr:row>27</xdr:row>
                    <xdr:rowOff>28575</xdr:rowOff>
                  </from>
                  <to>
                    <xdr:col>11</xdr:col>
                    <xdr:colOff>533400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4" name="Drop Down 80">
              <controlPr defaultSize="0" autoLine="0" autoPict="0">
                <anchor moveWithCells="1">
                  <from>
                    <xdr:col>9</xdr:col>
                    <xdr:colOff>504825</xdr:colOff>
                    <xdr:row>18</xdr:row>
                    <xdr:rowOff>76200</xdr:rowOff>
                  </from>
                  <to>
                    <xdr:col>11</xdr:col>
                    <xdr:colOff>523875</xdr:colOff>
                    <xdr:row>19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5" name="Drop Down 81">
              <controlPr defaultSize="0" autoLine="0" autoPict="0">
                <anchor moveWithCells="1">
                  <from>
                    <xdr:col>9</xdr:col>
                    <xdr:colOff>504825</xdr:colOff>
                    <xdr:row>25</xdr:row>
                    <xdr:rowOff>152400</xdr:rowOff>
                  </from>
                  <to>
                    <xdr:col>11</xdr:col>
                    <xdr:colOff>533400</xdr:colOff>
                    <xdr:row>26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6" name="Drop Down 82">
              <controlPr defaultSize="0" autoLine="0" autoPict="0">
                <anchor moveWithCells="1">
                  <from>
                    <xdr:col>9</xdr:col>
                    <xdr:colOff>504825</xdr:colOff>
                    <xdr:row>28</xdr:row>
                    <xdr:rowOff>85725</xdr:rowOff>
                  </from>
                  <to>
                    <xdr:col>11</xdr:col>
                    <xdr:colOff>533400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" r:id="rId27" name="Button 106">
              <controlPr defaultSize="0" print="0" autoFill="0" autoPict="0">
                <anchor moveWithCells="1">
                  <from>
                    <xdr:col>0</xdr:col>
                    <xdr:colOff>419100</xdr:colOff>
                    <xdr:row>20</xdr:row>
                    <xdr:rowOff>180975</xdr:rowOff>
                  </from>
                  <to>
                    <xdr:col>1</xdr:col>
                    <xdr:colOff>542925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" r:id="rId28" name="Button 107">
              <controlPr defaultSize="0" print="0" autoFill="0" autoPict="0">
                <anchor moveWithCells="1">
                  <from>
                    <xdr:col>0</xdr:col>
                    <xdr:colOff>419100</xdr:colOff>
                    <xdr:row>22</xdr:row>
                    <xdr:rowOff>57150</xdr:rowOff>
                  </from>
                  <to>
                    <xdr:col>1</xdr:col>
                    <xdr:colOff>542925</xdr:colOff>
                    <xdr:row>23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AEBC-851D-49DF-A073-829A7170046A}">
  <sheetPr codeName="Tabelle2"/>
  <dimension ref="A1:BX39"/>
  <sheetViews>
    <sheetView topLeftCell="U1" zoomScale="83" workbookViewId="0">
      <selection activeCell="Q25" sqref="Q25"/>
    </sheetView>
  </sheetViews>
  <sheetFormatPr baseColWidth="10" defaultRowHeight="15" x14ac:dyDescent="0.25"/>
  <cols>
    <col min="1" max="1" width="23.42578125" style="9" bestFit="1" customWidth="1"/>
    <col min="2" max="11" width="11.42578125" style="9" customWidth="1"/>
    <col min="12" max="13" width="11.42578125" style="9"/>
    <col min="14" max="14" width="12.5703125" style="9" bestFit="1" customWidth="1"/>
    <col min="15" max="15" width="12.140625" style="9" bestFit="1" customWidth="1"/>
    <col min="16" max="21" width="11.42578125" style="9"/>
    <col min="22" max="22" width="20.85546875" style="9" bestFit="1" customWidth="1"/>
    <col min="23" max="23" width="5.28515625" style="9" bestFit="1" customWidth="1"/>
    <col min="24" max="24" width="4.28515625" style="9" bestFit="1" customWidth="1"/>
    <col min="25" max="25" width="5.28515625" style="9" bestFit="1" customWidth="1"/>
    <col min="26" max="27" width="23.42578125" style="9" bestFit="1" customWidth="1"/>
    <col min="28" max="28" width="14.28515625" style="9" bestFit="1" customWidth="1"/>
    <col min="29" max="29" width="14.42578125" style="9" bestFit="1" customWidth="1"/>
    <col min="30" max="30" width="16.28515625" style="9" bestFit="1" customWidth="1"/>
    <col min="31" max="31" width="14.7109375" style="9" bestFit="1" customWidth="1"/>
    <col min="32" max="32" width="23.42578125" style="9" bestFit="1" customWidth="1"/>
    <col min="33" max="33" width="10.85546875" style="9" bestFit="1" customWidth="1"/>
    <col min="34" max="34" width="14.42578125" style="9" bestFit="1" customWidth="1"/>
    <col min="35" max="35" width="16.28515625" style="9" bestFit="1" customWidth="1"/>
    <col min="36" max="36" width="14.7109375" style="9" bestFit="1" customWidth="1"/>
    <col min="37" max="37" width="23.42578125" style="9" bestFit="1" customWidth="1"/>
    <col min="38" max="38" width="14.42578125" style="9" bestFit="1" customWidth="1"/>
    <col min="39" max="39" width="16.28515625" style="9" bestFit="1" customWidth="1"/>
    <col min="40" max="40" width="14.7109375" style="9" bestFit="1" customWidth="1"/>
    <col min="41" max="41" width="13.42578125" style="9" bestFit="1" customWidth="1"/>
    <col min="42" max="42" width="23.42578125" style="9" bestFit="1" customWidth="1"/>
    <col min="43" max="43" width="10.85546875" style="9" bestFit="1" customWidth="1"/>
    <col min="44" max="44" width="8" style="9" bestFit="1" customWidth="1"/>
    <col min="45" max="45" width="14.42578125" style="9" bestFit="1" customWidth="1"/>
    <col min="46" max="46" width="16.28515625" style="9" bestFit="1" customWidth="1"/>
    <col min="47" max="47" width="23.42578125" style="9" bestFit="1" customWidth="1"/>
    <col min="48" max="48" width="14.28515625" style="9" bestFit="1" customWidth="1"/>
    <col min="49" max="49" width="14.7109375" style="9" bestFit="1" customWidth="1"/>
    <col min="50" max="50" width="5.28515625" style="9" bestFit="1" customWidth="1"/>
    <col min="51" max="51" width="16.28515625" style="9" bestFit="1" customWidth="1"/>
    <col min="52" max="52" width="23.42578125" style="9" bestFit="1" customWidth="1"/>
    <col min="53" max="53" width="14.7109375" style="9" bestFit="1" customWidth="1"/>
    <col min="54" max="54" width="20.85546875" style="9" bestFit="1" customWidth="1"/>
    <col min="55" max="55" width="10.5703125" style="9" bestFit="1" customWidth="1"/>
    <col min="56" max="56" width="16.28515625" style="9" bestFit="1" customWidth="1"/>
    <col min="57" max="57" width="23.42578125" style="9" bestFit="1" customWidth="1"/>
    <col min="58" max="58" width="14.28515625" style="9" bestFit="1" customWidth="1"/>
    <col min="59" max="59" width="14.7109375" style="9" customWidth="1"/>
    <col min="60" max="60" width="16.28515625" style="9" bestFit="1" customWidth="1"/>
    <col min="61" max="61" width="13.42578125" style="9" bestFit="1" customWidth="1"/>
    <col min="62" max="62" width="23.42578125" style="9" bestFit="1" customWidth="1"/>
    <col min="63" max="63" width="13" style="9" bestFit="1" customWidth="1"/>
    <col min="64" max="64" width="14.42578125" style="9" bestFit="1" customWidth="1"/>
    <col min="65" max="65" width="20.85546875" style="9" bestFit="1" customWidth="1"/>
    <col min="66" max="66" width="13.42578125" style="9" bestFit="1" customWidth="1"/>
    <col min="67" max="67" width="23.42578125" style="9" bestFit="1" customWidth="1"/>
    <col min="68" max="68" width="14.7109375" style="9" customWidth="1"/>
    <col min="69" max="69" width="13" style="9" bestFit="1" customWidth="1"/>
    <col min="70" max="70" width="12.140625" style="9" bestFit="1" customWidth="1"/>
    <col min="71" max="71" width="20.85546875" style="9" bestFit="1" customWidth="1"/>
    <col min="72" max="72" width="23.42578125" style="9" bestFit="1" customWidth="1"/>
    <col min="73" max="73" width="14.7109375" style="9" bestFit="1" customWidth="1"/>
    <col min="74" max="74" width="13" style="9" bestFit="1" customWidth="1"/>
    <col min="75" max="75" width="10.85546875" style="9" bestFit="1" customWidth="1"/>
    <col min="76" max="76" width="20.85546875" style="9" bestFit="1" customWidth="1"/>
    <col min="77" max="16384" width="11.42578125" style="9"/>
  </cols>
  <sheetData>
    <row r="1" spans="1:76" ht="30.75" customHeight="1" thickBot="1" x14ac:dyDescent="0.3">
      <c r="A1" s="6" t="s">
        <v>0</v>
      </c>
      <c r="B1" s="7" t="s">
        <v>38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8" t="s">
        <v>10</v>
      </c>
      <c r="N1" s="10" t="s">
        <v>60</v>
      </c>
      <c r="O1" s="11" t="s">
        <v>61</v>
      </c>
      <c r="P1" s="11" t="s">
        <v>62</v>
      </c>
      <c r="Q1" s="11" t="s">
        <v>64</v>
      </c>
      <c r="R1" s="12" t="s">
        <v>65</v>
      </c>
      <c r="T1" s="13" t="s">
        <v>71</v>
      </c>
      <c r="V1" s="72" t="str">
        <f>B1</f>
        <v>TW</v>
      </c>
      <c r="W1" s="73"/>
      <c r="X1" s="73"/>
      <c r="Y1" s="73"/>
      <c r="Z1" s="74"/>
      <c r="AA1" s="72" t="str">
        <f>C1</f>
        <v>LI</v>
      </c>
      <c r="AB1" s="73"/>
      <c r="AC1" s="73"/>
      <c r="AD1" s="73"/>
      <c r="AE1" s="74"/>
      <c r="AF1" s="72" t="str">
        <f>D1</f>
        <v>IV</v>
      </c>
      <c r="AG1" s="73"/>
      <c r="AH1" s="73"/>
      <c r="AI1" s="73"/>
      <c r="AJ1" s="74"/>
      <c r="AK1" s="72" t="str">
        <f>E1</f>
        <v>LV/RV</v>
      </c>
      <c r="AL1" s="73"/>
      <c r="AM1" s="73"/>
      <c r="AN1" s="73"/>
      <c r="AO1" s="74"/>
      <c r="AP1" s="72" t="str">
        <f>F1</f>
        <v>DM</v>
      </c>
      <c r="AQ1" s="73"/>
      <c r="AR1" s="73"/>
      <c r="AS1" s="73"/>
      <c r="AT1" s="74"/>
      <c r="AU1" s="72" t="str">
        <f>G1</f>
        <v>ZM</v>
      </c>
      <c r="AV1" s="73"/>
      <c r="AW1" s="73"/>
      <c r="AX1" s="73"/>
      <c r="AY1" s="74"/>
      <c r="AZ1" s="72" t="str">
        <f>H1</f>
        <v>OM</v>
      </c>
      <c r="BA1" s="73"/>
      <c r="BB1" s="73"/>
      <c r="BC1" s="73"/>
      <c r="BD1" s="74"/>
      <c r="BE1" s="72" t="str">
        <f>I1</f>
        <v>LM/RM</v>
      </c>
      <c r="BF1" s="73"/>
      <c r="BG1" s="73"/>
      <c r="BH1" s="73"/>
      <c r="BI1" s="74"/>
      <c r="BJ1" s="72" t="str">
        <f>J1</f>
        <v>LS/RS</v>
      </c>
      <c r="BK1" s="73"/>
      <c r="BL1" s="73"/>
      <c r="BM1" s="73"/>
      <c r="BN1" s="74"/>
      <c r="BO1" s="72" t="str">
        <f>K1</f>
        <v>HS</v>
      </c>
      <c r="BP1" s="73"/>
      <c r="BQ1" s="73"/>
      <c r="BR1" s="73"/>
      <c r="BS1" s="74"/>
      <c r="BT1" s="72" t="str">
        <f>L1</f>
        <v>ST</v>
      </c>
      <c r="BU1" s="73"/>
      <c r="BV1" s="73"/>
      <c r="BW1" s="73"/>
      <c r="BX1" s="75"/>
    </row>
    <row r="2" spans="1:76" ht="15.75" thickBot="1" x14ac:dyDescent="0.3">
      <c r="A2" s="14" t="s">
        <v>11</v>
      </c>
      <c r="B2" s="15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  <c r="H2" s="16">
        <v>0</v>
      </c>
      <c r="I2" s="16">
        <v>0</v>
      </c>
      <c r="J2" s="16">
        <v>0</v>
      </c>
      <c r="K2" s="16">
        <v>0</v>
      </c>
      <c r="L2" s="17">
        <v>0</v>
      </c>
      <c r="N2" s="18">
        <v>1</v>
      </c>
      <c r="O2" s="19">
        <f t="shared" ref="O2:O21" si="0">(N2-1)/2</f>
        <v>0</v>
      </c>
      <c r="P2" s="20">
        <f t="shared" ref="P2:P21" si="1">0.1+0.1/14*(N2-1)</f>
        <v>0.1</v>
      </c>
      <c r="Q2" s="20">
        <v>2.2000000000000002</v>
      </c>
      <c r="R2" s="21">
        <v>0</v>
      </c>
      <c r="T2" s="22" t="str">
        <f t="array" ref="T2">TRANSPOSE($B$1:$L$1)</f>
        <v>TW</v>
      </c>
      <c r="V2" s="65">
        <v>0</v>
      </c>
      <c r="W2" s="66">
        <v>0.25</v>
      </c>
      <c r="X2" s="66">
        <v>0.5</v>
      </c>
      <c r="Y2" s="66">
        <v>0.75</v>
      </c>
      <c r="Z2" s="68">
        <v>1</v>
      </c>
      <c r="AA2" s="65">
        <v>0</v>
      </c>
      <c r="AB2" s="66">
        <v>0.25</v>
      </c>
      <c r="AC2" s="66">
        <v>0.5</v>
      </c>
      <c r="AD2" s="66">
        <v>0.75</v>
      </c>
      <c r="AE2" s="68">
        <v>1</v>
      </c>
      <c r="AF2" s="65">
        <v>0</v>
      </c>
      <c r="AG2" s="66">
        <v>0.25</v>
      </c>
      <c r="AH2" s="66">
        <v>0.5</v>
      </c>
      <c r="AI2" s="66">
        <v>0.75</v>
      </c>
      <c r="AJ2" s="67">
        <v>1</v>
      </c>
      <c r="AK2" s="76">
        <v>0</v>
      </c>
      <c r="AL2" s="77">
        <v>0.25</v>
      </c>
      <c r="AM2" s="77">
        <v>0.5</v>
      </c>
      <c r="AN2" s="77">
        <v>0.75</v>
      </c>
      <c r="AO2" s="78">
        <v>1</v>
      </c>
      <c r="AP2" s="76">
        <v>0</v>
      </c>
      <c r="AQ2" s="77">
        <v>0.25</v>
      </c>
      <c r="AR2" s="77">
        <v>0.5</v>
      </c>
      <c r="AS2" s="77">
        <v>0.75</v>
      </c>
      <c r="AT2" s="78">
        <v>1</v>
      </c>
      <c r="AU2" s="76">
        <v>0</v>
      </c>
      <c r="AV2" s="77">
        <v>0.25</v>
      </c>
      <c r="AW2" s="77">
        <v>0.5</v>
      </c>
      <c r="AX2" s="77">
        <v>0.75</v>
      </c>
      <c r="AY2" s="78">
        <v>1</v>
      </c>
      <c r="AZ2" s="76">
        <v>0</v>
      </c>
      <c r="BA2" s="77">
        <v>0.25</v>
      </c>
      <c r="BB2" s="77">
        <v>0.5</v>
      </c>
      <c r="BC2" s="77">
        <v>0.75</v>
      </c>
      <c r="BD2" s="78">
        <v>1</v>
      </c>
      <c r="BE2" s="76">
        <v>0</v>
      </c>
      <c r="BF2" s="77">
        <v>0.25</v>
      </c>
      <c r="BG2" s="77">
        <v>0.5</v>
      </c>
      <c r="BH2" s="77">
        <v>0.75</v>
      </c>
      <c r="BI2" s="78">
        <v>1</v>
      </c>
      <c r="BJ2" s="76">
        <v>0</v>
      </c>
      <c r="BK2" s="77">
        <v>0.25</v>
      </c>
      <c r="BL2" s="77">
        <v>0.5</v>
      </c>
      <c r="BM2" s="77">
        <v>0.75</v>
      </c>
      <c r="BN2" s="78">
        <v>1</v>
      </c>
      <c r="BO2" s="76">
        <v>0</v>
      </c>
      <c r="BP2" s="77">
        <v>0.25</v>
      </c>
      <c r="BQ2" s="77">
        <v>0.5</v>
      </c>
      <c r="BR2" s="77">
        <v>0.75</v>
      </c>
      <c r="BS2" s="78">
        <v>1</v>
      </c>
      <c r="BT2" s="76">
        <v>0</v>
      </c>
      <c r="BU2" s="77">
        <v>0.25</v>
      </c>
      <c r="BV2" s="77">
        <v>0.5</v>
      </c>
      <c r="BW2" s="77">
        <v>0.75</v>
      </c>
      <c r="BX2" s="78">
        <v>1</v>
      </c>
    </row>
    <row r="3" spans="1:76" x14ac:dyDescent="0.25">
      <c r="A3" s="23" t="s">
        <v>12</v>
      </c>
      <c r="B3" s="24">
        <v>0</v>
      </c>
      <c r="C3" s="25">
        <v>0</v>
      </c>
      <c r="D3" s="25">
        <v>0</v>
      </c>
      <c r="E3" s="25">
        <v>0</v>
      </c>
      <c r="F3" s="25">
        <v>0</v>
      </c>
      <c r="G3" s="25">
        <v>0</v>
      </c>
      <c r="H3" s="26">
        <v>0.5</v>
      </c>
      <c r="I3" s="25">
        <v>0</v>
      </c>
      <c r="J3" s="27">
        <v>0.75</v>
      </c>
      <c r="K3" s="28">
        <v>1</v>
      </c>
      <c r="L3" s="29">
        <v>1</v>
      </c>
      <c r="N3" s="24">
        <v>2</v>
      </c>
      <c r="O3" s="25">
        <f t="shared" si="0"/>
        <v>0.5</v>
      </c>
      <c r="P3" s="30">
        <f t="shared" si="1"/>
        <v>0.10714285714285715</v>
      </c>
      <c r="Q3" s="30">
        <v>3.2321428571428572</v>
      </c>
      <c r="R3" s="31">
        <v>0.66071428571428559</v>
      </c>
      <c r="T3" s="32" t="s">
        <v>1</v>
      </c>
      <c r="V3" s="63" t="s">
        <v>21</v>
      </c>
      <c r="W3" s="64"/>
      <c r="X3" s="64"/>
      <c r="Y3" s="64"/>
      <c r="Z3" s="69" t="s">
        <v>39</v>
      </c>
      <c r="AA3" s="58" t="s">
        <v>11</v>
      </c>
      <c r="AB3" s="57" t="s">
        <v>25</v>
      </c>
      <c r="AC3" s="57" t="s">
        <v>15</v>
      </c>
      <c r="AD3" s="57" t="s">
        <v>13</v>
      </c>
      <c r="AE3" s="70" t="s">
        <v>14</v>
      </c>
      <c r="AF3" s="63" t="s">
        <v>11</v>
      </c>
      <c r="AG3" s="64" t="s">
        <v>25</v>
      </c>
      <c r="AH3" s="64" t="s">
        <v>15</v>
      </c>
      <c r="AI3" s="64" t="s">
        <v>16</v>
      </c>
      <c r="AJ3" s="69" t="s">
        <v>13</v>
      </c>
      <c r="AK3" s="79" t="s">
        <v>11</v>
      </c>
      <c r="AL3" s="80" t="s">
        <v>24</v>
      </c>
      <c r="AM3" s="80" t="s">
        <v>15</v>
      </c>
      <c r="AN3" s="80" t="s">
        <v>32</v>
      </c>
      <c r="AO3" s="82" t="s">
        <v>13</v>
      </c>
      <c r="AP3" s="79" t="s">
        <v>11</v>
      </c>
      <c r="AQ3" s="80" t="s">
        <v>25</v>
      </c>
      <c r="AR3" s="80" t="s">
        <v>36</v>
      </c>
      <c r="AS3" s="80" t="s">
        <v>29</v>
      </c>
      <c r="AT3" s="82" t="s">
        <v>13</v>
      </c>
      <c r="AU3" s="79" t="s">
        <v>11</v>
      </c>
      <c r="AV3" s="80" t="s">
        <v>22</v>
      </c>
      <c r="AW3" s="80" t="s">
        <v>17</v>
      </c>
      <c r="AX3" s="80"/>
      <c r="AY3" s="82" t="s">
        <v>13</v>
      </c>
      <c r="AZ3" s="79" t="s">
        <v>11</v>
      </c>
      <c r="BA3" s="80" t="s">
        <v>22</v>
      </c>
      <c r="BB3" s="80" t="s">
        <v>12</v>
      </c>
      <c r="BC3" s="80" t="s">
        <v>34</v>
      </c>
      <c r="BD3" s="82" t="s">
        <v>13</v>
      </c>
      <c r="BE3" s="79" t="s">
        <v>11</v>
      </c>
      <c r="BF3" s="80" t="s">
        <v>24</v>
      </c>
      <c r="BG3" s="80" t="s">
        <v>25</v>
      </c>
      <c r="BH3" s="80" t="s">
        <v>13</v>
      </c>
      <c r="BI3" s="82" t="s">
        <v>15</v>
      </c>
      <c r="BJ3" s="79" t="s">
        <v>11</v>
      </c>
      <c r="BK3" s="80" t="s">
        <v>17</v>
      </c>
      <c r="BL3" s="80" t="s">
        <v>26</v>
      </c>
      <c r="BM3" s="80" t="s">
        <v>12</v>
      </c>
      <c r="BN3" s="81" t="s">
        <v>13</v>
      </c>
      <c r="BO3" s="79" t="s">
        <v>11</v>
      </c>
      <c r="BP3" s="80" t="s">
        <v>22</v>
      </c>
      <c r="BQ3" s="80" t="s">
        <v>17</v>
      </c>
      <c r="BR3" s="80" t="s">
        <v>15</v>
      </c>
      <c r="BS3" s="81" t="s">
        <v>12</v>
      </c>
      <c r="BT3" s="79" t="s">
        <v>11</v>
      </c>
      <c r="BU3" s="80" t="s">
        <v>22</v>
      </c>
      <c r="BV3" s="80" t="s">
        <v>17</v>
      </c>
      <c r="BW3" s="80" t="s">
        <v>15</v>
      </c>
      <c r="BX3" s="81" t="s">
        <v>12</v>
      </c>
    </row>
    <row r="4" spans="1:76" x14ac:dyDescent="0.25">
      <c r="A4" s="23" t="s">
        <v>13</v>
      </c>
      <c r="B4" s="24">
        <v>0</v>
      </c>
      <c r="C4" s="27">
        <v>0.75</v>
      </c>
      <c r="D4" s="28">
        <v>1</v>
      </c>
      <c r="E4" s="28">
        <v>1</v>
      </c>
      <c r="F4" s="28">
        <v>1</v>
      </c>
      <c r="G4" s="28">
        <v>1</v>
      </c>
      <c r="H4" s="28">
        <v>1</v>
      </c>
      <c r="I4" s="27">
        <v>0.75</v>
      </c>
      <c r="J4" s="28">
        <v>1</v>
      </c>
      <c r="K4" s="28">
        <v>1</v>
      </c>
      <c r="L4" s="29">
        <v>1</v>
      </c>
      <c r="N4" s="24">
        <v>3</v>
      </c>
      <c r="O4" s="25">
        <f t="shared" si="0"/>
        <v>1</v>
      </c>
      <c r="P4" s="30">
        <f t="shared" si="1"/>
        <v>0.1142857142857143</v>
      </c>
      <c r="Q4" s="30">
        <v>4.2571428571428571</v>
      </c>
      <c r="R4" s="31">
        <v>1.5142857142857142</v>
      </c>
      <c r="T4" s="32" t="s">
        <v>2</v>
      </c>
      <c r="V4" s="58" t="s">
        <v>23</v>
      </c>
      <c r="W4" s="57"/>
      <c r="X4" s="57"/>
      <c r="Y4" s="57"/>
      <c r="Z4" s="70" t="s">
        <v>40</v>
      </c>
      <c r="AA4" s="58" t="s">
        <v>12</v>
      </c>
      <c r="AB4" s="57" t="s">
        <v>28</v>
      </c>
      <c r="AC4" s="57" t="s">
        <v>26</v>
      </c>
      <c r="AD4" s="57" t="s">
        <v>16</v>
      </c>
      <c r="AE4" s="70" t="s">
        <v>17</v>
      </c>
      <c r="AF4" s="58" t="s">
        <v>12</v>
      </c>
      <c r="AG4" s="57" t="s">
        <v>36</v>
      </c>
      <c r="AH4" s="57" t="s">
        <v>26</v>
      </c>
      <c r="AI4" s="57" t="s">
        <v>27</v>
      </c>
      <c r="AJ4" s="70" t="s">
        <v>14</v>
      </c>
      <c r="AK4" s="58" t="s">
        <v>12</v>
      </c>
      <c r="AL4" s="57" t="s">
        <v>25</v>
      </c>
      <c r="AM4" s="57" t="s">
        <v>16</v>
      </c>
      <c r="AN4" s="57"/>
      <c r="AO4" s="70" t="s">
        <v>14</v>
      </c>
      <c r="AP4" s="58" t="s">
        <v>12</v>
      </c>
      <c r="AQ4" s="57" t="s">
        <v>34</v>
      </c>
      <c r="AR4" s="57"/>
      <c r="AS4" s="57" t="s">
        <v>30</v>
      </c>
      <c r="AT4" s="70" t="s">
        <v>14</v>
      </c>
      <c r="AU4" s="58" t="s">
        <v>12</v>
      </c>
      <c r="AV4" s="57" t="s">
        <v>28</v>
      </c>
      <c r="AW4" s="57" t="s">
        <v>24</v>
      </c>
      <c r="AX4" s="57"/>
      <c r="AY4" s="70" t="s">
        <v>15</v>
      </c>
      <c r="AZ4" s="58" t="s">
        <v>14</v>
      </c>
      <c r="BA4" s="57" t="s">
        <v>32</v>
      </c>
      <c r="BB4" s="57" t="s">
        <v>17</v>
      </c>
      <c r="BC4" s="57" t="s">
        <v>36</v>
      </c>
      <c r="BD4" s="70" t="s">
        <v>15</v>
      </c>
      <c r="BE4" s="58" t="s">
        <v>12</v>
      </c>
      <c r="BF4" s="57" t="s">
        <v>28</v>
      </c>
      <c r="BG4" s="57" t="s">
        <v>26</v>
      </c>
      <c r="BH4" s="57" t="s">
        <v>16</v>
      </c>
      <c r="BI4" s="70" t="s">
        <v>22</v>
      </c>
      <c r="BJ4" s="58" t="s">
        <v>14</v>
      </c>
      <c r="BK4" s="57" t="s">
        <v>24</v>
      </c>
      <c r="BL4" s="57" t="s">
        <v>27</v>
      </c>
      <c r="BM4" s="57" t="s">
        <v>16</v>
      </c>
      <c r="BN4" s="59" t="s">
        <v>15</v>
      </c>
      <c r="BO4" s="58" t="s">
        <v>14</v>
      </c>
      <c r="BP4" s="57" t="s">
        <v>32</v>
      </c>
      <c r="BQ4" s="57" t="s">
        <v>27</v>
      </c>
      <c r="BR4" s="57" t="s">
        <v>24</v>
      </c>
      <c r="BS4" s="59" t="s">
        <v>13</v>
      </c>
      <c r="BT4" s="58" t="s">
        <v>14</v>
      </c>
      <c r="BU4" s="57" t="s">
        <v>32</v>
      </c>
      <c r="BV4" s="57" t="s">
        <v>26</v>
      </c>
      <c r="BW4" s="57" t="s">
        <v>18</v>
      </c>
      <c r="BX4" s="59" t="s">
        <v>13</v>
      </c>
    </row>
    <row r="5" spans="1:76" x14ac:dyDescent="0.25">
      <c r="A5" s="23" t="s">
        <v>14</v>
      </c>
      <c r="B5" s="24">
        <v>0</v>
      </c>
      <c r="C5" s="28">
        <v>1</v>
      </c>
      <c r="D5" s="28">
        <v>1</v>
      </c>
      <c r="E5" s="28">
        <v>1</v>
      </c>
      <c r="F5" s="28">
        <v>1</v>
      </c>
      <c r="G5" s="25">
        <v>0</v>
      </c>
      <c r="H5" s="25">
        <v>0</v>
      </c>
      <c r="I5" s="25">
        <v>0</v>
      </c>
      <c r="J5" s="25">
        <v>0</v>
      </c>
      <c r="K5" s="25">
        <v>0</v>
      </c>
      <c r="L5" s="33">
        <v>0</v>
      </c>
      <c r="N5" s="24">
        <v>4</v>
      </c>
      <c r="O5" s="25">
        <f t="shared" si="0"/>
        <v>1.5</v>
      </c>
      <c r="P5" s="30">
        <f t="shared" si="1"/>
        <v>0.12142857142857144</v>
      </c>
      <c r="Q5" s="30">
        <v>5.2750000000000004</v>
      </c>
      <c r="R5" s="31">
        <v>2.3607142857142858</v>
      </c>
      <c r="T5" s="32" t="s">
        <v>3</v>
      </c>
      <c r="V5" s="58" t="s">
        <v>11</v>
      </c>
      <c r="W5" s="57"/>
      <c r="X5" s="57"/>
      <c r="Y5" s="57"/>
      <c r="Z5" s="70" t="s">
        <v>41</v>
      </c>
      <c r="AA5" s="58" t="s">
        <v>18</v>
      </c>
      <c r="AB5" s="57" t="s">
        <v>36</v>
      </c>
      <c r="AC5" s="57" t="s">
        <v>30</v>
      </c>
      <c r="AD5" s="57" t="s">
        <v>27</v>
      </c>
      <c r="AE5" s="70" t="s">
        <v>24</v>
      </c>
      <c r="AF5" s="58" t="s">
        <v>18</v>
      </c>
      <c r="AG5" s="57"/>
      <c r="AH5" s="57" t="s">
        <v>30</v>
      </c>
      <c r="AI5" s="57"/>
      <c r="AJ5" s="70" t="s">
        <v>17</v>
      </c>
      <c r="AK5" s="58" t="s">
        <v>18</v>
      </c>
      <c r="AL5" s="57" t="s">
        <v>30</v>
      </c>
      <c r="AM5" s="57" t="s">
        <v>26</v>
      </c>
      <c r="AN5" s="57"/>
      <c r="AO5" s="70" t="s">
        <v>17</v>
      </c>
      <c r="AP5" s="58" t="s">
        <v>18</v>
      </c>
      <c r="AQ5" s="57"/>
      <c r="AR5" s="57"/>
      <c r="AS5" s="57" t="s">
        <v>31</v>
      </c>
      <c r="AT5" s="70" t="s">
        <v>15</v>
      </c>
      <c r="AU5" s="58" t="s">
        <v>14</v>
      </c>
      <c r="AV5" s="57"/>
      <c r="AW5" s="57" t="s">
        <v>32</v>
      </c>
      <c r="AX5" s="57"/>
      <c r="AY5" s="70" t="s">
        <v>16</v>
      </c>
      <c r="AZ5" s="58" t="s">
        <v>19</v>
      </c>
      <c r="BA5" s="57"/>
      <c r="BB5" s="57" t="s">
        <v>24</v>
      </c>
      <c r="BC5" s="57"/>
      <c r="BD5" s="70" t="s">
        <v>16</v>
      </c>
      <c r="BE5" s="58" t="s">
        <v>14</v>
      </c>
      <c r="BF5" s="57" t="s">
        <v>35</v>
      </c>
      <c r="BG5" s="57" t="s">
        <v>30</v>
      </c>
      <c r="BH5" s="57" t="s">
        <v>17</v>
      </c>
      <c r="BI5" s="70" t="s">
        <v>29</v>
      </c>
      <c r="BJ5" s="58" t="s">
        <v>19</v>
      </c>
      <c r="BK5" s="57" t="s">
        <v>35</v>
      </c>
      <c r="BL5" s="57" t="s">
        <v>30</v>
      </c>
      <c r="BM5" s="57" t="s">
        <v>33</v>
      </c>
      <c r="BN5" s="59" t="s">
        <v>18</v>
      </c>
      <c r="BO5" s="58" t="s">
        <v>19</v>
      </c>
      <c r="BP5" s="57"/>
      <c r="BQ5" s="57" t="s">
        <v>35</v>
      </c>
      <c r="BR5" s="57" t="s">
        <v>25</v>
      </c>
      <c r="BS5" s="59" t="s">
        <v>16</v>
      </c>
      <c r="BT5" s="58" t="s">
        <v>19</v>
      </c>
      <c r="BU5" s="57" t="s">
        <v>35</v>
      </c>
      <c r="BV5" s="57"/>
      <c r="BW5" s="57" t="s">
        <v>25</v>
      </c>
      <c r="BX5" s="59" t="s">
        <v>16</v>
      </c>
    </row>
    <row r="6" spans="1:76" x14ac:dyDescent="0.25">
      <c r="A6" s="23" t="s">
        <v>15</v>
      </c>
      <c r="B6" s="24">
        <v>0</v>
      </c>
      <c r="C6" s="26">
        <v>0.5</v>
      </c>
      <c r="D6" s="26">
        <v>0.5</v>
      </c>
      <c r="E6" s="26">
        <v>0.5</v>
      </c>
      <c r="F6" s="28">
        <v>1</v>
      </c>
      <c r="G6" s="28">
        <v>1</v>
      </c>
      <c r="H6" s="28">
        <v>1</v>
      </c>
      <c r="I6" s="28">
        <v>1</v>
      </c>
      <c r="J6" s="28">
        <v>1</v>
      </c>
      <c r="K6" s="27">
        <v>0.75</v>
      </c>
      <c r="L6" s="34">
        <v>0.75</v>
      </c>
      <c r="N6" s="24">
        <v>5</v>
      </c>
      <c r="O6" s="25">
        <f t="shared" si="0"/>
        <v>2</v>
      </c>
      <c r="P6" s="30">
        <f t="shared" si="1"/>
        <v>0.12857142857142859</v>
      </c>
      <c r="Q6" s="30">
        <v>6.2857142857142865</v>
      </c>
      <c r="R6" s="31">
        <v>3.1999999999999997</v>
      </c>
      <c r="T6" s="32" t="s">
        <v>4</v>
      </c>
      <c r="V6" s="58" t="s">
        <v>12</v>
      </c>
      <c r="W6" s="57"/>
      <c r="X6" s="57"/>
      <c r="Y6" s="57"/>
      <c r="Z6" s="70" t="s">
        <v>42</v>
      </c>
      <c r="AA6" s="58" t="s">
        <v>19</v>
      </c>
      <c r="AB6" s="57"/>
      <c r="AC6" s="57" t="s">
        <v>31</v>
      </c>
      <c r="AD6" s="57"/>
      <c r="AE6" s="70" t="s">
        <v>29</v>
      </c>
      <c r="AF6" s="58" t="s">
        <v>19</v>
      </c>
      <c r="AG6" s="57"/>
      <c r="AH6" s="57" t="s">
        <v>31</v>
      </c>
      <c r="AI6" s="57"/>
      <c r="AJ6" s="70" t="s">
        <v>24</v>
      </c>
      <c r="AK6" s="58" t="s">
        <v>19</v>
      </c>
      <c r="AL6" s="57" t="s">
        <v>31</v>
      </c>
      <c r="AM6" s="57" t="s">
        <v>27</v>
      </c>
      <c r="AN6" s="57"/>
      <c r="AO6" s="70" t="s">
        <v>22</v>
      </c>
      <c r="AP6" s="58" t="s">
        <v>19</v>
      </c>
      <c r="AQ6" s="57"/>
      <c r="AR6" s="57"/>
      <c r="AS6" s="57" t="s">
        <v>33</v>
      </c>
      <c r="AT6" s="70" t="s">
        <v>16</v>
      </c>
      <c r="AU6" s="58" t="s">
        <v>19</v>
      </c>
      <c r="AV6" s="57"/>
      <c r="AW6" s="57" t="s">
        <v>34</v>
      </c>
      <c r="AX6" s="57"/>
      <c r="AY6" s="70" t="s">
        <v>18</v>
      </c>
      <c r="AZ6" s="58" t="s">
        <v>20</v>
      </c>
      <c r="BA6" s="57"/>
      <c r="BB6" s="57"/>
      <c r="BC6" s="57"/>
      <c r="BD6" s="70" t="s">
        <v>18</v>
      </c>
      <c r="BE6" s="58" t="s">
        <v>19</v>
      </c>
      <c r="BF6" s="57"/>
      <c r="BG6" s="57" t="s">
        <v>31</v>
      </c>
      <c r="BH6" s="57" t="s">
        <v>18</v>
      </c>
      <c r="BI6" s="70"/>
      <c r="BJ6" s="58" t="s">
        <v>20</v>
      </c>
      <c r="BK6" s="57" t="s">
        <v>36</v>
      </c>
      <c r="BL6" s="57" t="s">
        <v>31</v>
      </c>
      <c r="BM6" s="57"/>
      <c r="BN6" s="59" t="s">
        <v>22</v>
      </c>
      <c r="BO6" s="58" t="s">
        <v>20</v>
      </c>
      <c r="BP6" s="57"/>
      <c r="BQ6" s="57"/>
      <c r="BR6" s="57" t="s">
        <v>26</v>
      </c>
      <c r="BS6" s="59" t="s">
        <v>18</v>
      </c>
      <c r="BT6" s="58" t="s">
        <v>20</v>
      </c>
      <c r="BU6" s="57"/>
      <c r="BV6" s="57"/>
      <c r="BW6" s="57"/>
      <c r="BX6" s="59" t="s">
        <v>24</v>
      </c>
    </row>
    <row r="7" spans="1:76" x14ac:dyDescent="0.25">
      <c r="A7" s="23" t="s">
        <v>16</v>
      </c>
      <c r="B7" s="24">
        <v>0</v>
      </c>
      <c r="C7" s="27">
        <v>0.75</v>
      </c>
      <c r="D7" s="27">
        <v>0.75</v>
      </c>
      <c r="E7" s="26">
        <v>0.5</v>
      </c>
      <c r="F7" s="28">
        <v>1</v>
      </c>
      <c r="G7" s="28">
        <v>1</v>
      </c>
      <c r="H7" s="28">
        <v>1</v>
      </c>
      <c r="I7" s="27">
        <v>0.75</v>
      </c>
      <c r="J7" s="27">
        <v>0.75</v>
      </c>
      <c r="K7" s="28">
        <v>1</v>
      </c>
      <c r="L7" s="29">
        <v>1</v>
      </c>
      <c r="N7" s="24">
        <v>6</v>
      </c>
      <c r="O7" s="25">
        <f t="shared" si="0"/>
        <v>2.5</v>
      </c>
      <c r="P7" s="30">
        <f t="shared" si="1"/>
        <v>0.13571428571428573</v>
      </c>
      <c r="Q7" s="30">
        <v>7.2892857142857146</v>
      </c>
      <c r="R7" s="31">
        <v>4.0321428571428566</v>
      </c>
      <c r="T7" s="32" t="s">
        <v>5</v>
      </c>
      <c r="V7" s="58" t="s">
        <v>13</v>
      </c>
      <c r="W7" s="57"/>
      <c r="X7" s="57"/>
      <c r="Y7" s="57"/>
      <c r="Z7" s="70" t="s">
        <v>43</v>
      </c>
      <c r="AA7" s="58" t="s">
        <v>20</v>
      </c>
      <c r="AB7" s="57"/>
      <c r="AC7" s="57" t="s">
        <v>33</v>
      </c>
      <c r="AD7" s="57"/>
      <c r="AE7" s="70" t="s">
        <v>32</v>
      </c>
      <c r="AF7" s="58" t="s">
        <v>20</v>
      </c>
      <c r="AG7" s="57"/>
      <c r="AH7" s="57" t="s">
        <v>33</v>
      </c>
      <c r="AI7" s="57"/>
      <c r="AJ7" s="70" t="s">
        <v>28</v>
      </c>
      <c r="AK7" s="58" t="s">
        <v>20</v>
      </c>
      <c r="AL7" s="57"/>
      <c r="AM7" s="57" t="s">
        <v>28</v>
      </c>
      <c r="AN7" s="57"/>
      <c r="AO7" s="70" t="s">
        <v>29</v>
      </c>
      <c r="AP7" s="58" t="s">
        <v>20</v>
      </c>
      <c r="AQ7" s="57"/>
      <c r="AR7" s="57"/>
      <c r="AS7" s="57"/>
      <c r="AT7" s="70" t="s">
        <v>17</v>
      </c>
      <c r="AU7" s="58" t="s">
        <v>20</v>
      </c>
      <c r="AV7" s="57"/>
      <c r="AW7" s="57" t="s">
        <v>36</v>
      </c>
      <c r="AX7" s="57"/>
      <c r="AY7" s="70" t="s">
        <v>25</v>
      </c>
      <c r="AZ7" s="58" t="s">
        <v>21</v>
      </c>
      <c r="BA7" s="57"/>
      <c r="BB7" s="57"/>
      <c r="BC7" s="57"/>
      <c r="BD7" s="70" t="s">
        <v>25</v>
      </c>
      <c r="BE7" s="58" t="s">
        <v>20</v>
      </c>
      <c r="BF7" s="57"/>
      <c r="BG7" s="57" t="s">
        <v>32</v>
      </c>
      <c r="BH7" s="57" t="s">
        <v>27</v>
      </c>
      <c r="BI7" s="70"/>
      <c r="BJ7" s="58" t="s">
        <v>21</v>
      </c>
      <c r="BK7" s="57"/>
      <c r="BL7" s="57" t="s">
        <v>34</v>
      </c>
      <c r="BM7" s="57"/>
      <c r="BN7" s="59" t="s">
        <v>25</v>
      </c>
      <c r="BO7" s="58" t="s">
        <v>21</v>
      </c>
      <c r="BP7" s="57"/>
      <c r="BQ7" s="57"/>
      <c r="BR7" s="57" t="s">
        <v>34</v>
      </c>
      <c r="BS7" s="59" t="s">
        <v>29</v>
      </c>
      <c r="BT7" s="58" t="s">
        <v>21</v>
      </c>
      <c r="BU7" s="57"/>
      <c r="BV7" s="57"/>
      <c r="BW7" s="57"/>
      <c r="BX7" s="59" t="s">
        <v>29</v>
      </c>
    </row>
    <row r="8" spans="1:76" x14ac:dyDescent="0.25">
      <c r="A8" s="23" t="s">
        <v>17</v>
      </c>
      <c r="B8" s="24">
        <v>0</v>
      </c>
      <c r="C8" s="28">
        <v>1</v>
      </c>
      <c r="D8" s="28">
        <v>1</v>
      </c>
      <c r="E8" s="28">
        <v>1</v>
      </c>
      <c r="F8" s="28">
        <v>1</v>
      </c>
      <c r="G8" s="26">
        <v>0.5</v>
      </c>
      <c r="H8" s="26">
        <v>0.5</v>
      </c>
      <c r="I8" s="27">
        <v>0.75</v>
      </c>
      <c r="J8" s="35">
        <v>0.25</v>
      </c>
      <c r="K8" s="26">
        <v>0.5</v>
      </c>
      <c r="L8" s="36">
        <v>0.5</v>
      </c>
      <c r="N8" s="24">
        <v>7</v>
      </c>
      <c r="O8" s="25">
        <f t="shared" si="0"/>
        <v>3</v>
      </c>
      <c r="P8" s="30">
        <f t="shared" si="1"/>
        <v>0.14285714285714285</v>
      </c>
      <c r="Q8" s="30">
        <v>8.2857142857142847</v>
      </c>
      <c r="R8" s="31">
        <v>4.8571428571428568</v>
      </c>
      <c r="T8" s="32" t="s">
        <v>6</v>
      </c>
      <c r="V8" s="58" t="s">
        <v>14</v>
      </c>
      <c r="W8" s="57"/>
      <c r="X8" s="57"/>
      <c r="Y8" s="57"/>
      <c r="Z8" s="70" t="s">
        <v>44</v>
      </c>
      <c r="AA8" s="58" t="s">
        <v>21</v>
      </c>
      <c r="AB8" s="57"/>
      <c r="AC8" s="57"/>
      <c r="AD8" s="57"/>
      <c r="AE8" s="70" t="s">
        <v>35</v>
      </c>
      <c r="AF8" s="58" t="s">
        <v>21</v>
      </c>
      <c r="AG8" s="57"/>
      <c r="AH8" s="57"/>
      <c r="AI8" s="57"/>
      <c r="AJ8" s="70" t="s">
        <v>29</v>
      </c>
      <c r="AK8" s="58" t="s">
        <v>21</v>
      </c>
      <c r="AL8" s="57"/>
      <c r="AM8" s="57" t="s">
        <v>33</v>
      </c>
      <c r="AN8" s="57"/>
      <c r="AO8" s="70" t="s">
        <v>37</v>
      </c>
      <c r="AP8" s="58" t="s">
        <v>21</v>
      </c>
      <c r="AQ8" s="57"/>
      <c r="AR8" s="57"/>
      <c r="AS8" s="57"/>
      <c r="AT8" s="70" t="s">
        <v>24</v>
      </c>
      <c r="AU8" s="58" t="s">
        <v>21</v>
      </c>
      <c r="AV8" s="57"/>
      <c r="AW8" s="57" t="s">
        <v>37</v>
      </c>
      <c r="AX8" s="57"/>
      <c r="AY8" s="70" t="s">
        <v>26</v>
      </c>
      <c r="AZ8" s="58" t="s">
        <v>23</v>
      </c>
      <c r="BA8" s="57"/>
      <c r="BB8" s="57"/>
      <c r="BC8" s="57"/>
      <c r="BD8" s="70" t="s">
        <v>26</v>
      </c>
      <c r="BE8" s="58" t="s">
        <v>21</v>
      </c>
      <c r="BF8" s="57"/>
      <c r="BG8" s="57" t="s">
        <v>34</v>
      </c>
      <c r="BH8" s="57" t="s">
        <v>33</v>
      </c>
      <c r="BI8" s="70"/>
      <c r="BJ8" s="58" t="s">
        <v>23</v>
      </c>
      <c r="BK8" s="57"/>
      <c r="BL8" s="57"/>
      <c r="BM8" s="57"/>
      <c r="BN8" s="59" t="s">
        <v>29</v>
      </c>
      <c r="BO8" s="58" t="s">
        <v>23</v>
      </c>
      <c r="BP8" s="57"/>
      <c r="BQ8" s="57"/>
      <c r="BR8" s="57"/>
      <c r="BS8" s="59" t="s">
        <v>30</v>
      </c>
      <c r="BT8" s="58" t="s">
        <v>23</v>
      </c>
      <c r="BU8" s="57"/>
      <c r="BV8" s="57"/>
      <c r="BW8" s="57"/>
      <c r="BX8" s="59" t="s">
        <v>30</v>
      </c>
    </row>
    <row r="9" spans="1:76" x14ac:dyDescent="0.25">
      <c r="A9" s="23" t="s">
        <v>18</v>
      </c>
      <c r="B9" s="24">
        <v>0</v>
      </c>
      <c r="C9" s="25">
        <v>0</v>
      </c>
      <c r="D9" s="25">
        <v>0</v>
      </c>
      <c r="E9" s="25">
        <v>0</v>
      </c>
      <c r="F9" s="25">
        <v>0</v>
      </c>
      <c r="G9" s="28">
        <v>1</v>
      </c>
      <c r="H9" s="28">
        <v>1</v>
      </c>
      <c r="I9" s="27">
        <v>0.75</v>
      </c>
      <c r="J9" s="28">
        <v>1</v>
      </c>
      <c r="K9" s="28">
        <v>1</v>
      </c>
      <c r="L9" s="34">
        <v>0.75</v>
      </c>
      <c r="N9" s="24">
        <v>8</v>
      </c>
      <c r="O9" s="25">
        <f t="shared" si="0"/>
        <v>3.5</v>
      </c>
      <c r="P9" s="30">
        <f t="shared" si="1"/>
        <v>0.15000000000000002</v>
      </c>
      <c r="Q9" s="30">
        <v>9.2750000000000004</v>
      </c>
      <c r="R9" s="31">
        <v>5.6749999999999989</v>
      </c>
      <c r="T9" s="37" t="s">
        <v>7</v>
      </c>
      <c r="V9" s="58" t="s">
        <v>15</v>
      </c>
      <c r="W9" s="57"/>
      <c r="X9" s="57"/>
      <c r="Y9" s="57"/>
      <c r="Z9" s="70" t="s">
        <v>45</v>
      </c>
      <c r="AA9" s="58" t="s">
        <v>22</v>
      </c>
      <c r="AB9" s="57"/>
      <c r="AC9" s="57"/>
      <c r="AD9" s="57"/>
      <c r="AE9" s="70" t="s">
        <v>37</v>
      </c>
      <c r="AF9" s="58" t="s">
        <v>22</v>
      </c>
      <c r="AG9" s="57"/>
      <c r="AH9" s="57"/>
      <c r="AI9" s="57"/>
      <c r="AJ9" s="70" t="s">
        <v>32</v>
      </c>
      <c r="AK9" s="58" t="s">
        <v>23</v>
      </c>
      <c r="AL9" s="57"/>
      <c r="AM9" s="57" t="s">
        <v>35</v>
      </c>
      <c r="AN9" s="57"/>
      <c r="AO9" s="70"/>
      <c r="AP9" s="58" t="s">
        <v>22</v>
      </c>
      <c r="AQ9" s="57"/>
      <c r="AR9" s="57"/>
      <c r="AS9" s="57"/>
      <c r="AT9" s="70" t="s">
        <v>26</v>
      </c>
      <c r="AU9" s="58" t="s">
        <v>23</v>
      </c>
      <c r="AV9" s="57"/>
      <c r="AW9" s="57"/>
      <c r="AX9" s="57"/>
      <c r="AY9" s="70" t="s">
        <v>27</v>
      </c>
      <c r="AZ9" s="58" t="s">
        <v>28</v>
      </c>
      <c r="BA9" s="57"/>
      <c r="BB9" s="57"/>
      <c r="BC9" s="57"/>
      <c r="BD9" s="70" t="s">
        <v>27</v>
      </c>
      <c r="BE9" s="58" t="s">
        <v>23</v>
      </c>
      <c r="BF9" s="57"/>
      <c r="BG9" s="57" t="s">
        <v>37</v>
      </c>
      <c r="BH9" s="57"/>
      <c r="BI9" s="70"/>
      <c r="BJ9" s="58" t="s">
        <v>28</v>
      </c>
      <c r="BK9" s="57"/>
      <c r="BL9" s="57"/>
      <c r="BM9" s="57"/>
      <c r="BN9" s="59"/>
      <c r="BO9" s="58" t="s">
        <v>28</v>
      </c>
      <c r="BP9" s="57"/>
      <c r="BQ9" s="57"/>
      <c r="BR9" s="57"/>
      <c r="BS9" s="59" t="s">
        <v>31</v>
      </c>
      <c r="BT9" s="58" t="s">
        <v>27</v>
      </c>
      <c r="BU9" s="57"/>
      <c r="BV9" s="57"/>
      <c r="BW9" s="57"/>
      <c r="BX9" s="59" t="s">
        <v>31</v>
      </c>
    </row>
    <row r="10" spans="1:76" x14ac:dyDescent="0.25">
      <c r="A10" s="23" t="s">
        <v>19</v>
      </c>
      <c r="B10" s="24">
        <v>0</v>
      </c>
      <c r="C10" s="25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33">
        <v>0</v>
      </c>
      <c r="N10" s="24">
        <v>9</v>
      </c>
      <c r="O10" s="25">
        <f t="shared" si="0"/>
        <v>4</v>
      </c>
      <c r="P10" s="30">
        <f t="shared" si="1"/>
        <v>0.15714285714285714</v>
      </c>
      <c r="Q10" s="30">
        <v>10.257142857142858</v>
      </c>
      <c r="R10" s="31">
        <v>6.4857142857142858</v>
      </c>
      <c r="T10" s="32" t="s">
        <v>8</v>
      </c>
      <c r="V10" s="58" t="s">
        <v>16</v>
      </c>
      <c r="W10" s="57"/>
      <c r="X10" s="57"/>
      <c r="Y10" s="57"/>
      <c r="Z10" s="70" t="s">
        <v>46</v>
      </c>
      <c r="AA10" s="58" t="s">
        <v>23</v>
      </c>
      <c r="AB10" s="57"/>
      <c r="AC10" s="57"/>
      <c r="AD10" s="57"/>
      <c r="AE10" s="70"/>
      <c r="AF10" s="58" t="s">
        <v>23</v>
      </c>
      <c r="AG10" s="57"/>
      <c r="AH10" s="57"/>
      <c r="AI10" s="57"/>
      <c r="AJ10" s="70" t="s">
        <v>35</v>
      </c>
      <c r="AK10" s="58" t="s">
        <v>34</v>
      </c>
      <c r="AL10" s="57"/>
      <c r="AM10" s="57"/>
      <c r="AN10" s="57"/>
      <c r="AO10" s="70"/>
      <c r="AP10" s="58" t="s">
        <v>23</v>
      </c>
      <c r="AQ10" s="57"/>
      <c r="AR10" s="57"/>
      <c r="AS10" s="57"/>
      <c r="AT10" s="70" t="s">
        <v>27</v>
      </c>
      <c r="AU10" s="58" t="s">
        <v>39</v>
      </c>
      <c r="AV10" s="57"/>
      <c r="AW10" s="57"/>
      <c r="AX10" s="57"/>
      <c r="AY10" s="70" t="s">
        <v>29</v>
      </c>
      <c r="AZ10" s="58" t="s">
        <v>37</v>
      </c>
      <c r="BA10" s="57"/>
      <c r="BB10" s="57"/>
      <c r="BC10" s="57"/>
      <c r="BD10" s="70" t="s">
        <v>29</v>
      </c>
      <c r="BE10" s="58" t="s">
        <v>36</v>
      </c>
      <c r="BF10" s="57"/>
      <c r="BG10" s="57"/>
      <c r="BH10" s="57"/>
      <c r="BI10" s="70"/>
      <c r="BJ10" s="58" t="s">
        <v>32</v>
      </c>
      <c r="BK10" s="57"/>
      <c r="BL10" s="57"/>
      <c r="BM10" s="57"/>
      <c r="BN10" s="59"/>
      <c r="BO10" s="58" t="s">
        <v>37</v>
      </c>
      <c r="BP10" s="57"/>
      <c r="BQ10" s="57"/>
      <c r="BR10" s="57"/>
      <c r="BS10" s="59" t="s">
        <v>33</v>
      </c>
      <c r="BT10" s="58" t="s">
        <v>28</v>
      </c>
      <c r="BU10" s="57"/>
      <c r="BV10" s="57"/>
      <c r="BW10" s="57"/>
      <c r="BX10" s="59" t="s">
        <v>33</v>
      </c>
    </row>
    <row r="11" spans="1:76" x14ac:dyDescent="0.25">
      <c r="A11" s="23" t="s">
        <v>20</v>
      </c>
      <c r="B11" s="24">
        <v>0</v>
      </c>
      <c r="C11" s="25">
        <v>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33">
        <v>0</v>
      </c>
      <c r="N11" s="24">
        <v>10</v>
      </c>
      <c r="O11" s="25">
        <f t="shared" si="0"/>
        <v>4.5</v>
      </c>
      <c r="P11" s="30">
        <f t="shared" si="1"/>
        <v>0.16428571428571431</v>
      </c>
      <c r="Q11" s="30">
        <v>11.232142857142858</v>
      </c>
      <c r="R11" s="31">
        <v>7.2892857142857146</v>
      </c>
      <c r="T11" s="32" t="s">
        <v>9</v>
      </c>
      <c r="V11" s="58" t="s">
        <v>17</v>
      </c>
      <c r="W11" s="57"/>
      <c r="X11" s="57"/>
      <c r="Y11" s="57"/>
      <c r="Z11" s="70" t="s">
        <v>47</v>
      </c>
      <c r="AA11" s="58" t="s">
        <v>34</v>
      </c>
      <c r="AB11" s="57"/>
      <c r="AC11" s="57"/>
      <c r="AD11" s="57"/>
      <c r="AE11" s="70"/>
      <c r="AF11" s="58" t="s">
        <v>34</v>
      </c>
      <c r="AG11" s="57"/>
      <c r="AH11" s="57"/>
      <c r="AI11" s="57"/>
      <c r="AJ11" s="70" t="s">
        <v>37</v>
      </c>
      <c r="AK11" s="58" t="s">
        <v>36</v>
      </c>
      <c r="AL11" s="57"/>
      <c r="AM11" s="57"/>
      <c r="AN11" s="57"/>
      <c r="AO11" s="70"/>
      <c r="AP11" s="58" t="s">
        <v>39</v>
      </c>
      <c r="AQ11" s="57"/>
      <c r="AR11" s="57"/>
      <c r="AS11" s="57"/>
      <c r="AT11" s="70" t="s">
        <v>28</v>
      </c>
      <c r="AU11" s="58" t="s">
        <v>40</v>
      </c>
      <c r="AV11" s="57"/>
      <c r="AW11" s="57"/>
      <c r="AX11" s="57"/>
      <c r="AY11" s="70" t="s">
        <v>30</v>
      </c>
      <c r="AZ11" s="58" t="s">
        <v>39</v>
      </c>
      <c r="BA11" s="57"/>
      <c r="BB11" s="57"/>
      <c r="BC11" s="57"/>
      <c r="BD11" s="70" t="s">
        <v>30</v>
      </c>
      <c r="BE11" s="58" t="s">
        <v>39</v>
      </c>
      <c r="BF11" s="57"/>
      <c r="BG11" s="57"/>
      <c r="BH11" s="57"/>
      <c r="BI11" s="70"/>
      <c r="BJ11" s="58" t="s">
        <v>37</v>
      </c>
      <c r="BK11" s="57"/>
      <c r="BL11" s="57"/>
      <c r="BM11" s="57"/>
      <c r="BN11" s="59"/>
      <c r="BO11" s="58" t="s">
        <v>39</v>
      </c>
      <c r="BP11" s="57"/>
      <c r="BQ11" s="57"/>
      <c r="BR11" s="57"/>
      <c r="BS11" s="59" t="s">
        <v>36</v>
      </c>
      <c r="BT11" s="58" t="s">
        <v>37</v>
      </c>
      <c r="BU11" s="57"/>
      <c r="BV11" s="57"/>
      <c r="BW11" s="57"/>
      <c r="BX11" s="59" t="s">
        <v>34</v>
      </c>
    </row>
    <row r="12" spans="1:76" ht="15.75" thickBot="1" x14ac:dyDescent="0.3">
      <c r="A12" s="23" t="s">
        <v>21</v>
      </c>
      <c r="B12" s="24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33">
        <v>0</v>
      </c>
      <c r="N12" s="24">
        <v>11</v>
      </c>
      <c r="O12" s="25">
        <f t="shared" si="0"/>
        <v>5</v>
      </c>
      <c r="P12" s="30">
        <f t="shared" si="1"/>
        <v>0.17142857142857143</v>
      </c>
      <c r="Q12" s="30">
        <v>12.2</v>
      </c>
      <c r="R12" s="31">
        <v>8.0857142857142854</v>
      </c>
      <c r="T12" s="38" t="s">
        <v>10</v>
      </c>
      <c r="V12" s="58" t="s">
        <v>18</v>
      </c>
      <c r="W12" s="57"/>
      <c r="X12" s="57"/>
      <c r="Y12" s="57"/>
      <c r="Z12" s="70"/>
      <c r="AA12" s="58" t="s">
        <v>39</v>
      </c>
      <c r="AB12" s="57"/>
      <c r="AC12" s="57"/>
      <c r="AD12" s="57"/>
      <c r="AE12" s="70"/>
      <c r="AF12" s="58" t="s">
        <v>39</v>
      </c>
      <c r="AG12" s="57"/>
      <c r="AH12" s="57"/>
      <c r="AI12" s="57"/>
      <c r="AJ12" s="70"/>
      <c r="AK12" s="58" t="s">
        <v>39</v>
      </c>
      <c r="AL12" s="57"/>
      <c r="AM12" s="57"/>
      <c r="AN12" s="57"/>
      <c r="AO12" s="70"/>
      <c r="AP12" s="58" t="s">
        <v>40</v>
      </c>
      <c r="AQ12" s="57"/>
      <c r="AR12" s="57"/>
      <c r="AS12" s="57"/>
      <c r="AT12" s="70" t="s">
        <v>32</v>
      </c>
      <c r="AU12" s="58" t="s">
        <v>41</v>
      </c>
      <c r="AV12" s="57"/>
      <c r="AW12" s="57"/>
      <c r="AX12" s="57"/>
      <c r="AY12" s="70" t="s">
        <v>31</v>
      </c>
      <c r="AZ12" s="58" t="s">
        <v>40</v>
      </c>
      <c r="BA12" s="57"/>
      <c r="BB12" s="57"/>
      <c r="BC12" s="57"/>
      <c r="BD12" s="70" t="s">
        <v>31</v>
      </c>
      <c r="BE12" s="58" t="s">
        <v>40</v>
      </c>
      <c r="BF12" s="57"/>
      <c r="BG12" s="57"/>
      <c r="BH12" s="57"/>
      <c r="BI12" s="70"/>
      <c r="BJ12" s="58" t="s">
        <v>39</v>
      </c>
      <c r="BK12" s="57"/>
      <c r="BL12" s="57"/>
      <c r="BM12" s="57"/>
      <c r="BN12" s="59"/>
      <c r="BO12" s="58" t="s">
        <v>40</v>
      </c>
      <c r="BP12" s="57"/>
      <c r="BQ12" s="57"/>
      <c r="BR12" s="57"/>
      <c r="BS12" s="59"/>
      <c r="BT12" s="58" t="s">
        <v>39</v>
      </c>
      <c r="BU12" s="57"/>
      <c r="BV12" s="57"/>
      <c r="BW12" s="57"/>
      <c r="BX12" s="59" t="s">
        <v>36</v>
      </c>
    </row>
    <row r="13" spans="1:76" x14ac:dyDescent="0.25">
      <c r="A13" s="23" t="s">
        <v>22</v>
      </c>
      <c r="B13" s="24">
        <v>0</v>
      </c>
      <c r="C13" s="25">
        <v>0</v>
      </c>
      <c r="D13" s="25">
        <v>0</v>
      </c>
      <c r="E13" s="28">
        <v>1</v>
      </c>
      <c r="F13" s="25">
        <v>0</v>
      </c>
      <c r="G13" s="35">
        <v>0.25</v>
      </c>
      <c r="H13" s="35">
        <v>0.25</v>
      </c>
      <c r="I13" s="28">
        <v>1</v>
      </c>
      <c r="J13" s="28">
        <v>1</v>
      </c>
      <c r="K13" s="35">
        <v>0.25</v>
      </c>
      <c r="L13" s="39">
        <v>0.25</v>
      </c>
      <c r="N13" s="24">
        <v>12</v>
      </c>
      <c r="O13" s="25">
        <f t="shared" si="0"/>
        <v>5.5</v>
      </c>
      <c r="P13" s="30">
        <f t="shared" si="1"/>
        <v>0.1785714285714286</v>
      </c>
      <c r="Q13" s="30">
        <v>13.160714285714285</v>
      </c>
      <c r="R13" s="31">
        <v>8.875</v>
      </c>
      <c r="V13" s="58" t="s">
        <v>19</v>
      </c>
      <c r="W13" s="57"/>
      <c r="X13" s="57"/>
      <c r="Y13" s="57"/>
      <c r="Z13" s="70"/>
      <c r="AA13" s="58" t="s">
        <v>40</v>
      </c>
      <c r="AB13" s="57"/>
      <c r="AC13" s="57"/>
      <c r="AD13" s="57"/>
      <c r="AE13" s="70"/>
      <c r="AF13" s="58" t="s">
        <v>40</v>
      </c>
      <c r="AG13" s="57"/>
      <c r="AH13" s="57"/>
      <c r="AI13" s="57"/>
      <c r="AJ13" s="70"/>
      <c r="AK13" s="58" t="s">
        <v>40</v>
      </c>
      <c r="AL13" s="57"/>
      <c r="AM13" s="57"/>
      <c r="AN13" s="57"/>
      <c r="AO13" s="70"/>
      <c r="AP13" s="58" t="s">
        <v>41</v>
      </c>
      <c r="AQ13" s="57"/>
      <c r="AR13" s="57"/>
      <c r="AS13" s="57"/>
      <c r="AT13" s="70" t="s">
        <v>35</v>
      </c>
      <c r="AU13" s="58" t="s">
        <v>42</v>
      </c>
      <c r="AV13" s="57"/>
      <c r="AW13" s="57"/>
      <c r="AX13" s="57"/>
      <c r="AY13" s="70" t="s">
        <v>33</v>
      </c>
      <c r="AZ13" s="58" t="s">
        <v>41</v>
      </c>
      <c r="BA13" s="57"/>
      <c r="BB13" s="57"/>
      <c r="BC13" s="57"/>
      <c r="BD13" s="70" t="s">
        <v>33</v>
      </c>
      <c r="BE13" s="58" t="s">
        <v>41</v>
      </c>
      <c r="BF13" s="57"/>
      <c r="BG13" s="57"/>
      <c r="BH13" s="57"/>
      <c r="BI13" s="70"/>
      <c r="BJ13" s="58" t="s">
        <v>40</v>
      </c>
      <c r="BK13" s="57"/>
      <c r="BL13" s="57"/>
      <c r="BM13" s="57"/>
      <c r="BN13" s="59"/>
      <c r="BO13" s="58" t="s">
        <v>41</v>
      </c>
      <c r="BP13" s="57"/>
      <c r="BQ13" s="57"/>
      <c r="BR13" s="57"/>
      <c r="BS13" s="59"/>
      <c r="BT13" s="58" t="s">
        <v>40</v>
      </c>
      <c r="BU13" s="57"/>
      <c r="BV13" s="57"/>
      <c r="BW13" s="57"/>
      <c r="BX13" s="59"/>
    </row>
    <row r="14" spans="1:76" x14ac:dyDescent="0.25">
      <c r="A14" s="23" t="s">
        <v>23</v>
      </c>
      <c r="B14" s="24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33">
        <v>0</v>
      </c>
      <c r="N14" s="24">
        <v>13</v>
      </c>
      <c r="O14" s="25">
        <f t="shared" si="0"/>
        <v>6</v>
      </c>
      <c r="P14" s="30">
        <f t="shared" si="1"/>
        <v>0.18571428571428572</v>
      </c>
      <c r="Q14" s="30">
        <v>14.114285714285714</v>
      </c>
      <c r="R14" s="31">
        <v>9.6571428571428584</v>
      </c>
      <c r="V14" s="58" t="s">
        <v>20</v>
      </c>
      <c r="W14" s="57"/>
      <c r="X14" s="57"/>
      <c r="Y14" s="57"/>
      <c r="Z14" s="70"/>
      <c r="AA14" s="58" t="s">
        <v>41</v>
      </c>
      <c r="AB14" s="57"/>
      <c r="AC14" s="57"/>
      <c r="AD14" s="57"/>
      <c r="AE14" s="70"/>
      <c r="AF14" s="58" t="s">
        <v>41</v>
      </c>
      <c r="AG14" s="57"/>
      <c r="AH14" s="57"/>
      <c r="AI14" s="57"/>
      <c r="AJ14" s="70"/>
      <c r="AK14" s="58" t="s">
        <v>41</v>
      </c>
      <c r="AL14" s="57"/>
      <c r="AM14" s="57"/>
      <c r="AN14" s="57"/>
      <c r="AO14" s="70"/>
      <c r="AP14" s="58" t="s">
        <v>42</v>
      </c>
      <c r="AQ14" s="57"/>
      <c r="AR14" s="57"/>
      <c r="AS14" s="57"/>
      <c r="AT14" s="70" t="s">
        <v>37</v>
      </c>
      <c r="AU14" s="58" t="s">
        <v>21</v>
      </c>
      <c r="AV14" s="57"/>
      <c r="AW14" s="57"/>
      <c r="AX14" s="57"/>
      <c r="AY14" s="70" t="s">
        <v>35</v>
      </c>
      <c r="AZ14" s="58" t="s">
        <v>42</v>
      </c>
      <c r="BA14" s="57"/>
      <c r="BB14" s="57"/>
      <c r="BC14" s="57"/>
      <c r="BD14" s="70" t="s">
        <v>35</v>
      </c>
      <c r="BE14" s="58" t="s">
        <v>42</v>
      </c>
      <c r="BF14" s="57"/>
      <c r="BG14" s="57"/>
      <c r="BH14" s="57"/>
      <c r="BI14" s="70"/>
      <c r="BJ14" s="58" t="s">
        <v>41</v>
      </c>
      <c r="BK14" s="57"/>
      <c r="BL14" s="57"/>
      <c r="BM14" s="57"/>
      <c r="BN14" s="59"/>
      <c r="BO14" s="58" t="s">
        <v>42</v>
      </c>
      <c r="BP14" s="57"/>
      <c r="BQ14" s="57"/>
      <c r="BR14" s="57"/>
      <c r="BS14" s="59"/>
      <c r="BT14" s="58" t="s">
        <v>41</v>
      </c>
      <c r="BU14" s="57"/>
      <c r="BV14" s="57"/>
      <c r="BW14" s="57"/>
      <c r="BX14" s="59"/>
    </row>
    <row r="15" spans="1:76" x14ac:dyDescent="0.25">
      <c r="A15" s="23" t="s">
        <v>24</v>
      </c>
      <c r="B15" s="24">
        <v>0</v>
      </c>
      <c r="C15" s="28">
        <v>1</v>
      </c>
      <c r="D15" s="28">
        <v>1</v>
      </c>
      <c r="E15" s="35">
        <v>0.25</v>
      </c>
      <c r="F15" s="28">
        <v>1</v>
      </c>
      <c r="G15" s="26">
        <v>0.5</v>
      </c>
      <c r="H15" s="26">
        <v>0.5</v>
      </c>
      <c r="I15" s="35">
        <v>0.25</v>
      </c>
      <c r="J15" s="35">
        <v>0.25</v>
      </c>
      <c r="K15" s="27">
        <v>0.75</v>
      </c>
      <c r="L15" s="29">
        <v>1</v>
      </c>
      <c r="N15" s="24">
        <v>14</v>
      </c>
      <c r="O15" s="25">
        <f t="shared" si="0"/>
        <v>6.5</v>
      </c>
      <c r="P15" s="30">
        <f t="shared" si="1"/>
        <v>0.19285714285714287</v>
      </c>
      <c r="Q15" s="30">
        <v>15.060714285714287</v>
      </c>
      <c r="R15" s="31">
        <v>10.432142857142857</v>
      </c>
      <c r="V15" s="58" t="s">
        <v>21</v>
      </c>
      <c r="W15" s="57"/>
      <c r="X15" s="57"/>
      <c r="Y15" s="57"/>
      <c r="Z15" s="70"/>
      <c r="AA15" s="58" t="s">
        <v>42</v>
      </c>
      <c r="AB15" s="57"/>
      <c r="AC15" s="57"/>
      <c r="AD15" s="57"/>
      <c r="AE15" s="70"/>
      <c r="AF15" s="58" t="s">
        <v>42</v>
      </c>
      <c r="AG15" s="57"/>
      <c r="AH15" s="57"/>
      <c r="AI15" s="57"/>
      <c r="AJ15" s="70"/>
      <c r="AK15" s="58" t="s">
        <v>42</v>
      </c>
      <c r="AL15" s="57"/>
      <c r="AM15" s="57"/>
      <c r="AN15" s="57"/>
      <c r="AO15" s="70"/>
      <c r="AP15" s="58" t="s">
        <v>21</v>
      </c>
      <c r="AQ15" s="57"/>
      <c r="AR15" s="57"/>
      <c r="AS15" s="57"/>
      <c r="AT15" s="70"/>
      <c r="AU15" s="58" t="s">
        <v>43</v>
      </c>
      <c r="AV15" s="57"/>
      <c r="AW15" s="57"/>
      <c r="AX15" s="57"/>
      <c r="AY15" s="70"/>
      <c r="AZ15" s="58" t="s">
        <v>21</v>
      </c>
      <c r="BA15" s="57"/>
      <c r="BB15" s="57"/>
      <c r="BC15" s="57"/>
      <c r="BD15" s="70"/>
      <c r="BE15" s="58" t="s">
        <v>21</v>
      </c>
      <c r="BF15" s="57"/>
      <c r="BG15" s="57"/>
      <c r="BH15" s="57"/>
      <c r="BI15" s="70"/>
      <c r="BJ15" s="58" t="s">
        <v>42</v>
      </c>
      <c r="BK15" s="57"/>
      <c r="BL15" s="57"/>
      <c r="BM15" s="57"/>
      <c r="BN15" s="59"/>
      <c r="BO15" s="58" t="s">
        <v>21</v>
      </c>
      <c r="BP15" s="57"/>
      <c r="BQ15" s="57"/>
      <c r="BR15" s="57"/>
      <c r="BS15" s="59"/>
      <c r="BT15" s="58" t="s">
        <v>42</v>
      </c>
      <c r="BU15" s="57"/>
      <c r="BV15" s="57"/>
      <c r="BW15" s="57"/>
      <c r="BX15" s="59"/>
    </row>
    <row r="16" spans="1:76" x14ac:dyDescent="0.25">
      <c r="A16" s="23" t="s">
        <v>25</v>
      </c>
      <c r="B16" s="24">
        <v>0</v>
      </c>
      <c r="C16" s="35">
        <v>0.25</v>
      </c>
      <c r="D16" s="35">
        <v>0.25</v>
      </c>
      <c r="E16" s="35">
        <v>0.25</v>
      </c>
      <c r="F16" s="35">
        <v>0.25</v>
      </c>
      <c r="G16" s="28">
        <v>1</v>
      </c>
      <c r="H16" s="28">
        <v>1</v>
      </c>
      <c r="I16" s="26">
        <v>0.5</v>
      </c>
      <c r="J16" s="28">
        <v>1</v>
      </c>
      <c r="K16" s="27">
        <v>0.75</v>
      </c>
      <c r="L16" s="34">
        <v>0.75</v>
      </c>
      <c r="N16" s="24">
        <v>15</v>
      </c>
      <c r="O16" s="25">
        <f t="shared" si="0"/>
        <v>7</v>
      </c>
      <c r="P16" s="30">
        <f t="shared" si="1"/>
        <v>0.2</v>
      </c>
      <c r="Q16" s="30">
        <v>16</v>
      </c>
      <c r="R16" s="31">
        <v>11.2</v>
      </c>
      <c r="V16" s="58" t="s">
        <v>22</v>
      </c>
      <c r="W16" s="57"/>
      <c r="X16" s="57"/>
      <c r="Y16" s="57"/>
      <c r="Z16" s="70"/>
      <c r="AA16" s="58" t="s">
        <v>21</v>
      </c>
      <c r="AB16" s="57"/>
      <c r="AC16" s="57"/>
      <c r="AD16" s="57"/>
      <c r="AE16" s="70"/>
      <c r="AF16" s="58" t="s">
        <v>21</v>
      </c>
      <c r="AG16" s="57"/>
      <c r="AH16" s="57"/>
      <c r="AI16" s="57"/>
      <c r="AJ16" s="70"/>
      <c r="AK16" s="58" t="s">
        <v>21</v>
      </c>
      <c r="AL16" s="57"/>
      <c r="AM16" s="57"/>
      <c r="AN16" s="57"/>
      <c r="AO16" s="70"/>
      <c r="AP16" s="58" t="s">
        <v>43</v>
      </c>
      <c r="AQ16" s="57"/>
      <c r="AR16" s="57"/>
      <c r="AS16" s="57"/>
      <c r="AT16" s="70"/>
      <c r="AU16" s="58" t="s">
        <v>44</v>
      </c>
      <c r="AV16" s="57"/>
      <c r="AW16" s="57"/>
      <c r="AX16" s="57"/>
      <c r="AY16" s="70"/>
      <c r="AZ16" s="58" t="s">
        <v>43</v>
      </c>
      <c r="BA16" s="57"/>
      <c r="BB16" s="57"/>
      <c r="BC16" s="57"/>
      <c r="BD16" s="70"/>
      <c r="BE16" s="58" t="s">
        <v>43</v>
      </c>
      <c r="BF16" s="57"/>
      <c r="BG16" s="57"/>
      <c r="BH16" s="57"/>
      <c r="BI16" s="70"/>
      <c r="BJ16" s="58" t="s">
        <v>21</v>
      </c>
      <c r="BK16" s="57"/>
      <c r="BL16" s="57"/>
      <c r="BM16" s="57"/>
      <c r="BN16" s="59"/>
      <c r="BO16" s="58" t="s">
        <v>43</v>
      </c>
      <c r="BP16" s="57"/>
      <c r="BQ16" s="57"/>
      <c r="BR16" s="57"/>
      <c r="BS16" s="59"/>
      <c r="BT16" s="58" t="s">
        <v>21</v>
      </c>
      <c r="BU16" s="57"/>
      <c r="BV16" s="57"/>
      <c r="BW16" s="57"/>
      <c r="BX16" s="59"/>
    </row>
    <row r="17" spans="1:76" x14ac:dyDescent="0.25">
      <c r="A17" s="23" t="s">
        <v>26</v>
      </c>
      <c r="B17" s="24">
        <v>0</v>
      </c>
      <c r="C17" s="26">
        <v>0.5</v>
      </c>
      <c r="D17" s="26">
        <v>0.5</v>
      </c>
      <c r="E17" s="26">
        <v>0.5</v>
      </c>
      <c r="F17" s="28">
        <v>1</v>
      </c>
      <c r="G17" s="28">
        <v>1</v>
      </c>
      <c r="H17" s="28">
        <v>1</v>
      </c>
      <c r="I17" s="26">
        <v>0.5</v>
      </c>
      <c r="J17" s="26">
        <v>0.5</v>
      </c>
      <c r="K17" s="27">
        <v>0.75</v>
      </c>
      <c r="L17" s="36">
        <v>0.5</v>
      </c>
      <c r="N17" s="24">
        <v>16</v>
      </c>
      <c r="O17" s="25">
        <f t="shared" si="0"/>
        <v>7.5</v>
      </c>
      <c r="P17" s="30">
        <f t="shared" si="1"/>
        <v>0.20714285714285716</v>
      </c>
      <c r="Q17" s="30">
        <v>16.932142857142857</v>
      </c>
      <c r="R17" s="31">
        <v>11.960714285714285</v>
      </c>
      <c r="V17" s="58" t="s">
        <v>23</v>
      </c>
      <c r="W17" s="57"/>
      <c r="X17" s="57"/>
      <c r="Y17" s="57"/>
      <c r="Z17" s="70"/>
      <c r="AA17" s="58" t="s">
        <v>43</v>
      </c>
      <c r="AB17" s="57"/>
      <c r="AC17" s="57"/>
      <c r="AD17" s="57"/>
      <c r="AE17" s="70"/>
      <c r="AF17" s="58" t="s">
        <v>43</v>
      </c>
      <c r="AG17" s="57"/>
      <c r="AH17" s="57"/>
      <c r="AI17" s="57"/>
      <c r="AJ17" s="70"/>
      <c r="AK17" s="58" t="s">
        <v>43</v>
      </c>
      <c r="AL17" s="57"/>
      <c r="AM17" s="57"/>
      <c r="AN17" s="57"/>
      <c r="AO17" s="70"/>
      <c r="AP17" s="58" t="s">
        <v>44</v>
      </c>
      <c r="AQ17" s="57"/>
      <c r="AR17" s="57"/>
      <c r="AS17" s="57"/>
      <c r="AT17" s="70"/>
      <c r="AU17" s="58" t="s">
        <v>23</v>
      </c>
      <c r="AV17" s="57"/>
      <c r="AW17" s="57"/>
      <c r="AX17" s="57"/>
      <c r="AY17" s="70"/>
      <c r="AZ17" s="58" t="s">
        <v>44</v>
      </c>
      <c r="BA17" s="57"/>
      <c r="BB17" s="57"/>
      <c r="BC17" s="57"/>
      <c r="BD17" s="70"/>
      <c r="BE17" s="58" t="s">
        <v>44</v>
      </c>
      <c r="BF17" s="57"/>
      <c r="BG17" s="57"/>
      <c r="BH17" s="57"/>
      <c r="BI17" s="70"/>
      <c r="BJ17" s="58" t="s">
        <v>43</v>
      </c>
      <c r="BK17" s="57"/>
      <c r="BL17" s="57"/>
      <c r="BM17" s="57"/>
      <c r="BN17" s="59"/>
      <c r="BO17" s="58" t="s">
        <v>44</v>
      </c>
      <c r="BP17" s="57"/>
      <c r="BQ17" s="57"/>
      <c r="BR17" s="57"/>
      <c r="BS17" s="59"/>
      <c r="BT17" s="58" t="s">
        <v>43</v>
      </c>
      <c r="BU17" s="57"/>
      <c r="BV17" s="57"/>
      <c r="BW17" s="57"/>
      <c r="BX17" s="59"/>
    </row>
    <row r="18" spans="1:76" x14ac:dyDescent="0.25">
      <c r="A18" s="23" t="s">
        <v>27</v>
      </c>
      <c r="B18" s="24">
        <v>0</v>
      </c>
      <c r="C18" s="27">
        <v>0.75</v>
      </c>
      <c r="D18" s="27">
        <v>0.75</v>
      </c>
      <c r="E18" s="26">
        <v>0.5</v>
      </c>
      <c r="F18" s="28">
        <v>1</v>
      </c>
      <c r="G18" s="28">
        <v>1</v>
      </c>
      <c r="H18" s="28">
        <v>1</v>
      </c>
      <c r="I18" s="27">
        <v>0.75</v>
      </c>
      <c r="J18" s="26">
        <v>0.5</v>
      </c>
      <c r="K18" s="26">
        <v>0.5</v>
      </c>
      <c r="L18" s="33">
        <v>0</v>
      </c>
      <c r="N18" s="24">
        <v>17</v>
      </c>
      <c r="O18" s="25">
        <f t="shared" si="0"/>
        <v>8</v>
      </c>
      <c r="P18" s="30">
        <f t="shared" si="1"/>
        <v>0.2142857142857143</v>
      </c>
      <c r="Q18" s="30">
        <v>17.857142857142858</v>
      </c>
      <c r="R18" s="31">
        <v>12.714285714285714</v>
      </c>
      <c r="V18" s="58" t="s">
        <v>24</v>
      </c>
      <c r="W18" s="57"/>
      <c r="X18" s="57"/>
      <c r="Y18" s="57"/>
      <c r="Z18" s="70"/>
      <c r="AA18" s="58" t="s">
        <v>44</v>
      </c>
      <c r="AB18" s="57"/>
      <c r="AC18" s="57"/>
      <c r="AD18" s="57"/>
      <c r="AE18" s="70"/>
      <c r="AF18" s="58" t="s">
        <v>44</v>
      </c>
      <c r="AG18" s="57"/>
      <c r="AH18" s="57"/>
      <c r="AI18" s="57"/>
      <c r="AJ18" s="70"/>
      <c r="AK18" s="58" t="s">
        <v>44</v>
      </c>
      <c r="AL18" s="57"/>
      <c r="AM18" s="57"/>
      <c r="AN18" s="57"/>
      <c r="AO18" s="70"/>
      <c r="AP18" s="58" t="s">
        <v>23</v>
      </c>
      <c r="AQ18" s="57"/>
      <c r="AR18" s="57"/>
      <c r="AS18" s="57"/>
      <c r="AT18" s="70"/>
      <c r="AU18" s="58" t="s">
        <v>45</v>
      </c>
      <c r="AV18" s="57"/>
      <c r="AW18" s="57"/>
      <c r="AX18" s="57"/>
      <c r="AY18" s="70"/>
      <c r="AZ18" s="58" t="s">
        <v>23</v>
      </c>
      <c r="BA18" s="57"/>
      <c r="BB18" s="57"/>
      <c r="BC18" s="57"/>
      <c r="BD18" s="70"/>
      <c r="BE18" s="58" t="s">
        <v>23</v>
      </c>
      <c r="BF18" s="57"/>
      <c r="BG18" s="57"/>
      <c r="BH18" s="57"/>
      <c r="BI18" s="70"/>
      <c r="BJ18" s="58" t="s">
        <v>44</v>
      </c>
      <c r="BK18" s="57"/>
      <c r="BL18" s="57"/>
      <c r="BM18" s="57"/>
      <c r="BN18" s="59"/>
      <c r="BO18" s="58" t="s">
        <v>23</v>
      </c>
      <c r="BP18" s="57"/>
      <c r="BQ18" s="57"/>
      <c r="BR18" s="57"/>
      <c r="BS18" s="59"/>
      <c r="BT18" s="58" t="s">
        <v>44</v>
      </c>
      <c r="BU18" s="57"/>
      <c r="BV18" s="57"/>
      <c r="BW18" s="57"/>
      <c r="BX18" s="59"/>
    </row>
    <row r="19" spans="1:76" x14ac:dyDescent="0.25">
      <c r="A19" s="23" t="s">
        <v>28</v>
      </c>
      <c r="B19" s="24">
        <v>0</v>
      </c>
      <c r="C19" s="35">
        <v>0.25</v>
      </c>
      <c r="D19" s="28">
        <v>1</v>
      </c>
      <c r="E19" s="26">
        <v>0.5</v>
      </c>
      <c r="F19" s="28">
        <v>1</v>
      </c>
      <c r="G19" s="35">
        <v>0.25</v>
      </c>
      <c r="H19" s="25">
        <v>0</v>
      </c>
      <c r="I19" s="35">
        <v>0.25</v>
      </c>
      <c r="J19" s="25">
        <v>0</v>
      </c>
      <c r="K19" s="25">
        <v>0</v>
      </c>
      <c r="L19" s="33">
        <v>0</v>
      </c>
      <c r="N19" s="24">
        <v>18</v>
      </c>
      <c r="O19" s="25">
        <f t="shared" si="0"/>
        <v>8.5</v>
      </c>
      <c r="P19" s="30">
        <f t="shared" si="1"/>
        <v>0.22142857142857145</v>
      </c>
      <c r="Q19" s="30">
        <v>18.775000000000002</v>
      </c>
      <c r="R19" s="31">
        <v>13.460714285714285</v>
      </c>
      <c r="V19" s="58" t="s">
        <v>25</v>
      </c>
      <c r="W19" s="57"/>
      <c r="X19" s="57"/>
      <c r="Y19" s="57"/>
      <c r="Z19" s="70"/>
      <c r="AA19" s="58" t="s">
        <v>23</v>
      </c>
      <c r="AB19" s="57"/>
      <c r="AC19" s="57"/>
      <c r="AD19" s="57"/>
      <c r="AE19" s="70"/>
      <c r="AF19" s="58" t="s">
        <v>23</v>
      </c>
      <c r="AG19" s="57"/>
      <c r="AH19" s="57"/>
      <c r="AI19" s="57"/>
      <c r="AJ19" s="70"/>
      <c r="AK19" s="58" t="s">
        <v>23</v>
      </c>
      <c r="AL19" s="57"/>
      <c r="AM19" s="57"/>
      <c r="AN19" s="57"/>
      <c r="AO19" s="70"/>
      <c r="AP19" s="58" t="s">
        <v>45</v>
      </c>
      <c r="AQ19" s="57"/>
      <c r="AR19" s="57"/>
      <c r="AS19" s="57"/>
      <c r="AT19" s="70"/>
      <c r="AU19" s="58" t="s">
        <v>46</v>
      </c>
      <c r="AV19" s="57"/>
      <c r="AW19" s="57"/>
      <c r="AX19" s="57"/>
      <c r="AY19" s="70"/>
      <c r="AZ19" s="58" t="s">
        <v>45</v>
      </c>
      <c r="BA19" s="57"/>
      <c r="BB19" s="57"/>
      <c r="BC19" s="57"/>
      <c r="BD19" s="70"/>
      <c r="BE19" s="58" t="s">
        <v>45</v>
      </c>
      <c r="BF19" s="57"/>
      <c r="BG19" s="57"/>
      <c r="BH19" s="57"/>
      <c r="BI19" s="70"/>
      <c r="BJ19" s="58" t="s">
        <v>23</v>
      </c>
      <c r="BK19" s="57"/>
      <c r="BL19" s="57"/>
      <c r="BM19" s="57"/>
      <c r="BN19" s="59"/>
      <c r="BO19" s="58" t="s">
        <v>45</v>
      </c>
      <c r="BP19" s="57"/>
      <c r="BQ19" s="57"/>
      <c r="BR19" s="57"/>
      <c r="BS19" s="59"/>
      <c r="BT19" s="58" t="s">
        <v>23</v>
      </c>
      <c r="BU19" s="57"/>
      <c r="BV19" s="57"/>
      <c r="BW19" s="57"/>
      <c r="BX19" s="59"/>
    </row>
    <row r="20" spans="1:76" x14ac:dyDescent="0.25">
      <c r="A20" s="23" t="s">
        <v>29</v>
      </c>
      <c r="B20" s="24">
        <v>0</v>
      </c>
      <c r="C20" s="28">
        <v>1</v>
      </c>
      <c r="D20" s="28">
        <v>1</v>
      </c>
      <c r="E20" s="28">
        <v>1</v>
      </c>
      <c r="F20" s="27">
        <v>0.75</v>
      </c>
      <c r="G20" s="28">
        <v>1</v>
      </c>
      <c r="H20" s="28">
        <v>1</v>
      </c>
      <c r="I20" s="28">
        <v>1</v>
      </c>
      <c r="J20" s="28">
        <v>1</v>
      </c>
      <c r="K20" s="28">
        <v>1</v>
      </c>
      <c r="L20" s="29">
        <v>1</v>
      </c>
      <c r="N20" s="24">
        <v>19</v>
      </c>
      <c r="O20" s="25">
        <f t="shared" si="0"/>
        <v>9</v>
      </c>
      <c r="P20" s="30">
        <f t="shared" si="1"/>
        <v>0.22857142857142859</v>
      </c>
      <c r="Q20" s="30">
        <v>19.685714285714287</v>
      </c>
      <c r="R20" s="31">
        <v>14.2</v>
      </c>
      <c r="V20" s="58" t="s">
        <v>26</v>
      </c>
      <c r="W20" s="57"/>
      <c r="X20" s="57"/>
      <c r="Y20" s="57"/>
      <c r="Z20" s="70"/>
      <c r="AA20" s="58" t="s">
        <v>45</v>
      </c>
      <c r="AB20" s="57"/>
      <c r="AC20" s="57"/>
      <c r="AD20" s="57"/>
      <c r="AE20" s="70"/>
      <c r="AF20" s="58" t="s">
        <v>45</v>
      </c>
      <c r="AG20" s="57"/>
      <c r="AH20" s="57"/>
      <c r="AI20" s="57"/>
      <c r="AJ20" s="70"/>
      <c r="AK20" s="58" t="s">
        <v>45</v>
      </c>
      <c r="AL20" s="57"/>
      <c r="AM20" s="57"/>
      <c r="AN20" s="57"/>
      <c r="AO20" s="70"/>
      <c r="AP20" s="58" t="s">
        <v>46</v>
      </c>
      <c r="AQ20" s="57"/>
      <c r="AR20" s="57"/>
      <c r="AS20" s="57"/>
      <c r="AT20" s="70"/>
      <c r="AU20" s="58" t="s">
        <v>47</v>
      </c>
      <c r="AV20" s="57"/>
      <c r="AW20" s="57"/>
      <c r="AX20" s="57"/>
      <c r="AY20" s="70"/>
      <c r="AZ20" s="58" t="s">
        <v>46</v>
      </c>
      <c r="BA20" s="57"/>
      <c r="BB20" s="57"/>
      <c r="BC20" s="57"/>
      <c r="BD20" s="70"/>
      <c r="BE20" s="58" t="s">
        <v>46</v>
      </c>
      <c r="BF20" s="57"/>
      <c r="BG20" s="57"/>
      <c r="BH20" s="57"/>
      <c r="BI20" s="70"/>
      <c r="BJ20" s="58" t="s">
        <v>45</v>
      </c>
      <c r="BK20" s="57"/>
      <c r="BL20" s="57"/>
      <c r="BM20" s="57"/>
      <c r="BN20" s="59"/>
      <c r="BO20" s="58" t="s">
        <v>46</v>
      </c>
      <c r="BP20" s="57"/>
      <c r="BQ20" s="57"/>
      <c r="BR20" s="57"/>
      <c r="BS20" s="59"/>
      <c r="BT20" s="58" t="s">
        <v>45</v>
      </c>
      <c r="BU20" s="57"/>
      <c r="BV20" s="57"/>
      <c r="BW20" s="57"/>
      <c r="BX20" s="59"/>
    </row>
    <row r="21" spans="1:76" ht="15.75" thickBot="1" x14ac:dyDescent="0.3">
      <c r="A21" s="23" t="s">
        <v>30</v>
      </c>
      <c r="B21" s="24">
        <v>0</v>
      </c>
      <c r="C21" s="26">
        <v>0.5</v>
      </c>
      <c r="D21" s="26">
        <v>0.5</v>
      </c>
      <c r="E21" s="35">
        <v>0.25</v>
      </c>
      <c r="F21" s="27">
        <v>0.75</v>
      </c>
      <c r="G21" s="28">
        <v>1</v>
      </c>
      <c r="H21" s="28">
        <v>1</v>
      </c>
      <c r="I21" s="26">
        <v>0.5</v>
      </c>
      <c r="J21" s="26">
        <v>0.5</v>
      </c>
      <c r="K21" s="28">
        <v>1</v>
      </c>
      <c r="L21" s="29">
        <v>1</v>
      </c>
      <c r="N21" s="40">
        <v>20</v>
      </c>
      <c r="O21" s="41">
        <f t="shared" si="0"/>
        <v>9.5</v>
      </c>
      <c r="P21" s="42">
        <f t="shared" si="1"/>
        <v>0.23571428571428574</v>
      </c>
      <c r="Q21" s="42">
        <v>20.589285714285715</v>
      </c>
      <c r="R21" s="43">
        <v>14.932142857142857</v>
      </c>
      <c r="V21" s="58" t="s">
        <v>27</v>
      </c>
      <c r="W21" s="57"/>
      <c r="X21" s="57"/>
      <c r="Y21" s="57"/>
      <c r="Z21" s="70"/>
      <c r="AA21" s="58" t="s">
        <v>46</v>
      </c>
      <c r="AB21" s="57"/>
      <c r="AC21" s="57"/>
      <c r="AD21" s="57"/>
      <c r="AE21" s="70"/>
      <c r="AF21" s="58" t="s">
        <v>46</v>
      </c>
      <c r="AG21" s="57"/>
      <c r="AH21" s="57"/>
      <c r="AI21" s="57"/>
      <c r="AJ21" s="70"/>
      <c r="AK21" s="58" t="s">
        <v>46</v>
      </c>
      <c r="AL21" s="57"/>
      <c r="AM21" s="57"/>
      <c r="AN21" s="57"/>
      <c r="AO21" s="70"/>
      <c r="AP21" s="58" t="s">
        <v>47</v>
      </c>
      <c r="AQ21" s="57"/>
      <c r="AR21" s="57"/>
      <c r="AS21" s="57"/>
      <c r="AT21" s="70"/>
      <c r="AU21" s="58"/>
      <c r="AV21" s="57"/>
      <c r="AW21" s="57"/>
      <c r="AX21" s="57"/>
      <c r="AY21" s="70"/>
      <c r="AZ21" s="58" t="s">
        <v>47</v>
      </c>
      <c r="BA21" s="57"/>
      <c r="BB21" s="57"/>
      <c r="BC21" s="57"/>
      <c r="BD21" s="70"/>
      <c r="BE21" s="58" t="s">
        <v>47</v>
      </c>
      <c r="BF21" s="57"/>
      <c r="BG21" s="57"/>
      <c r="BH21" s="57"/>
      <c r="BI21" s="70"/>
      <c r="BJ21" s="58" t="s">
        <v>46</v>
      </c>
      <c r="BK21" s="57"/>
      <c r="BL21" s="57"/>
      <c r="BM21" s="57"/>
      <c r="BN21" s="59"/>
      <c r="BO21" s="58" t="s">
        <v>47</v>
      </c>
      <c r="BP21" s="57"/>
      <c r="BQ21" s="57"/>
      <c r="BR21" s="57"/>
      <c r="BS21" s="59"/>
      <c r="BT21" s="58" t="s">
        <v>46</v>
      </c>
      <c r="BU21" s="57"/>
      <c r="BV21" s="57"/>
      <c r="BW21" s="57"/>
      <c r="BX21" s="59"/>
    </row>
    <row r="22" spans="1:76" ht="15.75" thickBot="1" x14ac:dyDescent="0.3">
      <c r="A22" s="23" t="s">
        <v>31</v>
      </c>
      <c r="B22" s="24">
        <v>0</v>
      </c>
      <c r="C22" s="26">
        <v>0.5</v>
      </c>
      <c r="D22" s="26">
        <v>0.5</v>
      </c>
      <c r="E22" s="35">
        <v>0.25</v>
      </c>
      <c r="F22" s="27">
        <v>0.75</v>
      </c>
      <c r="G22" s="28">
        <v>1</v>
      </c>
      <c r="H22" s="28">
        <v>1</v>
      </c>
      <c r="I22" s="26">
        <v>0.5</v>
      </c>
      <c r="J22" s="26">
        <v>0.5</v>
      </c>
      <c r="K22" s="28">
        <v>1</v>
      </c>
      <c r="L22" s="29">
        <v>1</v>
      </c>
      <c r="V22" s="58" t="s">
        <v>28</v>
      </c>
      <c r="W22" s="57"/>
      <c r="X22" s="57"/>
      <c r="Y22" s="57"/>
      <c r="Z22" s="70"/>
      <c r="AA22" s="60" t="s">
        <v>47</v>
      </c>
      <c r="AB22" s="61"/>
      <c r="AC22" s="61"/>
      <c r="AD22" s="61"/>
      <c r="AE22" s="71"/>
      <c r="AF22" s="60" t="s">
        <v>47</v>
      </c>
      <c r="AG22" s="61"/>
      <c r="AH22" s="61"/>
      <c r="AI22" s="61"/>
      <c r="AJ22" s="71"/>
      <c r="AK22" s="60" t="s">
        <v>47</v>
      </c>
      <c r="AL22" s="61"/>
      <c r="AM22" s="61"/>
      <c r="AN22" s="61"/>
      <c r="AO22" s="71"/>
      <c r="AP22" s="60"/>
      <c r="AQ22" s="61"/>
      <c r="AR22" s="61"/>
      <c r="AS22" s="61"/>
      <c r="AT22" s="71"/>
      <c r="AU22" s="60"/>
      <c r="AV22" s="61"/>
      <c r="AW22" s="61"/>
      <c r="AX22" s="61"/>
      <c r="AY22" s="71"/>
      <c r="AZ22" s="60"/>
      <c r="BA22" s="61"/>
      <c r="BB22" s="61"/>
      <c r="BC22" s="61"/>
      <c r="BD22" s="71"/>
      <c r="BE22" s="60"/>
      <c r="BF22" s="61"/>
      <c r="BG22" s="61"/>
      <c r="BH22" s="61"/>
      <c r="BI22" s="71"/>
      <c r="BJ22" s="60" t="s">
        <v>47</v>
      </c>
      <c r="BK22" s="61"/>
      <c r="BL22" s="61"/>
      <c r="BM22" s="61"/>
      <c r="BN22" s="62"/>
      <c r="BO22" s="60"/>
      <c r="BP22" s="61"/>
      <c r="BQ22" s="61"/>
      <c r="BR22" s="61"/>
      <c r="BS22" s="62"/>
      <c r="BT22" s="60" t="s">
        <v>47</v>
      </c>
      <c r="BU22" s="61"/>
      <c r="BV22" s="61"/>
      <c r="BW22" s="61"/>
      <c r="BX22" s="62"/>
    </row>
    <row r="23" spans="1:76" ht="15.75" thickBot="1" x14ac:dyDescent="0.3">
      <c r="A23" s="23" t="s">
        <v>32</v>
      </c>
      <c r="B23" s="24">
        <v>0</v>
      </c>
      <c r="C23" s="28">
        <v>1</v>
      </c>
      <c r="D23" s="28">
        <v>1</v>
      </c>
      <c r="E23" s="27">
        <v>0.75</v>
      </c>
      <c r="F23" s="28">
        <v>1</v>
      </c>
      <c r="G23" s="26">
        <v>0.5</v>
      </c>
      <c r="H23" s="35">
        <v>0.25</v>
      </c>
      <c r="I23" s="26">
        <v>0.5</v>
      </c>
      <c r="J23" s="25">
        <v>0</v>
      </c>
      <c r="K23" s="35">
        <v>0.25</v>
      </c>
      <c r="L23" s="39">
        <v>0.25</v>
      </c>
      <c r="V23" s="58" t="s">
        <v>29</v>
      </c>
      <c r="W23" s="57"/>
      <c r="X23" s="57"/>
      <c r="Y23" s="57"/>
      <c r="Z23" s="59"/>
    </row>
    <row r="24" spans="1:76" ht="15.75" thickBot="1" x14ac:dyDescent="0.3">
      <c r="A24" s="23" t="s">
        <v>33</v>
      </c>
      <c r="B24" s="24">
        <v>0</v>
      </c>
      <c r="C24" s="26">
        <v>0.5</v>
      </c>
      <c r="D24" s="26">
        <v>0.5</v>
      </c>
      <c r="E24" s="26">
        <v>0.5</v>
      </c>
      <c r="F24" s="27">
        <v>0.75</v>
      </c>
      <c r="G24" s="28">
        <v>1</v>
      </c>
      <c r="H24" s="28">
        <v>1</v>
      </c>
      <c r="I24" s="27">
        <v>0.75</v>
      </c>
      <c r="J24" s="27">
        <v>0.75</v>
      </c>
      <c r="K24" s="28">
        <v>1</v>
      </c>
      <c r="L24" s="29">
        <v>1</v>
      </c>
      <c r="N24" s="44" t="s">
        <v>70</v>
      </c>
      <c r="V24" s="58" t="s">
        <v>30</v>
      </c>
      <c r="W24" s="57"/>
      <c r="X24" s="57"/>
      <c r="Y24" s="57"/>
      <c r="Z24" s="59"/>
    </row>
    <row r="25" spans="1:76" x14ac:dyDescent="0.25">
      <c r="A25" s="23" t="s">
        <v>34</v>
      </c>
      <c r="B25" s="24">
        <v>0</v>
      </c>
      <c r="C25" s="25">
        <v>0</v>
      </c>
      <c r="D25" s="25">
        <v>0</v>
      </c>
      <c r="E25" s="25">
        <v>0</v>
      </c>
      <c r="F25" s="35">
        <v>0.25</v>
      </c>
      <c r="G25" s="26">
        <v>0.5</v>
      </c>
      <c r="H25" s="27">
        <v>0.75</v>
      </c>
      <c r="I25" s="26">
        <v>0.5</v>
      </c>
      <c r="J25" s="26">
        <v>0.5</v>
      </c>
      <c r="K25" s="27">
        <v>0.75</v>
      </c>
      <c r="L25" s="29">
        <v>1</v>
      </c>
      <c r="N25" s="45" t="s">
        <v>67</v>
      </c>
      <c r="V25" s="58" t="s">
        <v>31</v>
      </c>
      <c r="W25" s="57"/>
      <c r="X25" s="57"/>
      <c r="Y25" s="57"/>
      <c r="Z25" s="59"/>
    </row>
    <row r="26" spans="1:76" ht="15.75" thickBot="1" x14ac:dyDescent="0.3">
      <c r="A26" s="23" t="s">
        <v>35</v>
      </c>
      <c r="B26" s="24">
        <v>0</v>
      </c>
      <c r="C26" s="28">
        <v>1</v>
      </c>
      <c r="D26" s="28">
        <v>1</v>
      </c>
      <c r="E26" s="26">
        <v>0.5</v>
      </c>
      <c r="F26" s="28">
        <v>1</v>
      </c>
      <c r="G26" s="28">
        <v>1</v>
      </c>
      <c r="H26" s="28">
        <v>1</v>
      </c>
      <c r="I26" s="35">
        <v>0.25</v>
      </c>
      <c r="J26" s="35">
        <v>0.25</v>
      </c>
      <c r="K26" s="26">
        <v>0.5</v>
      </c>
      <c r="L26" s="39">
        <v>0.25</v>
      </c>
      <c r="N26" s="46" t="s">
        <v>68</v>
      </c>
      <c r="V26" s="58" t="s">
        <v>32</v>
      </c>
      <c r="W26" s="57"/>
      <c r="X26" s="57"/>
      <c r="Y26" s="57"/>
      <c r="Z26" s="59"/>
    </row>
    <row r="27" spans="1:76" x14ac:dyDescent="0.25">
      <c r="A27" s="23" t="s">
        <v>36</v>
      </c>
      <c r="B27" s="24">
        <v>0</v>
      </c>
      <c r="C27" s="35">
        <v>0.25</v>
      </c>
      <c r="D27" s="35">
        <v>0.25</v>
      </c>
      <c r="E27" s="25">
        <v>0</v>
      </c>
      <c r="F27" s="26">
        <v>0.5</v>
      </c>
      <c r="G27" s="26">
        <v>0.5</v>
      </c>
      <c r="H27" s="27">
        <v>0.75</v>
      </c>
      <c r="I27" s="25">
        <v>0</v>
      </c>
      <c r="J27" s="35">
        <v>0.25</v>
      </c>
      <c r="K27" s="28">
        <v>1</v>
      </c>
      <c r="L27" s="29">
        <v>1</v>
      </c>
      <c r="V27" s="58" t="s">
        <v>33</v>
      </c>
      <c r="W27" s="57"/>
      <c r="X27" s="57"/>
      <c r="Y27" s="57"/>
      <c r="Z27" s="59"/>
    </row>
    <row r="28" spans="1:76" x14ac:dyDescent="0.25">
      <c r="A28" s="23" t="s">
        <v>37</v>
      </c>
      <c r="B28" s="24">
        <v>0</v>
      </c>
      <c r="C28" s="28">
        <v>1</v>
      </c>
      <c r="D28" s="28">
        <v>1</v>
      </c>
      <c r="E28" s="28">
        <v>1</v>
      </c>
      <c r="F28" s="28">
        <v>1</v>
      </c>
      <c r="G28" s="26">
        <v>0.5</v>
      </c>
      <c r="H28" s="25">
        <v>0</v>
      </c>
      <c r="I28" s="26">
        <v>0.5</v>
      </c>
      <c r="J28" s="25">
        <v>0</v>
      </c>
      <c r="K28" s="25">
        <v>0</v>
      </c>
      <c r="L28" s="33">
        <v>0</v>
      </c>
      <c r="V28" s="58" t="s">
        <v>34</v>
      </c>
      <c r="W28" s="57"/>
      <c r="X28" s="57"/>
      <c r="Y28" s="57"/>
      <c r="Z28" s="59"/>
    </row>
    <row r="29" spans="1:76" x14ac:dyDescent="0.25">
      <c r="A29" s="23" t="s">
        <v>39</v>
      </c>
      <c r="B29" s="47">
        <v>1</v>
      </c>
      <c r="C29" s="25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33">
        <v>0</v>
      </c>
      <c r="V29" s="58" t="s">
        <v>35</v>
      </c>
      <c r="W29" s="57"/>
      <c r="X29" s="57"/>
      <c r="Y29" s="57"/>
      <c r="Z29" s="59"/>
    </row>
    <row r="30" spans="1:76" x14ac:dyDescent="0.25">
      <c r="A30" s="23" t="s">
        <v>40</v>
      </c>
      <c r="B30" s="47">
        <v>1</v>
      </c>
      <c r="C30" s="25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33">
        <v>0</v>
      </c>
      <c r="V30" s="58" t="s">
        <v>36</v>
      </c>
      <c r="W30" s="57"/>
      <c r="X30" s="57"/>
      <c r="Y30" s="57"/>
      <c r="Z30" s="59"/>
    </row>
    <row r="31" spans="1:76" ht="15.75" thickBot="1" x14ac:dyDescent="0.3">
      <c r="A31" s="23" t="s">
        <v>41</v>
      </c>
      <c r="B31" s="47">
        <v>1</v>
      </c>
      <c r="C31" s="25">
        <v>0</v>
      </c>
      <c r="D31" s="25">
        <v>0</v>
      </c>
      <c r="E31" s="25">
        <v>0</v>
      </c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33">
        <v>0</v>
      </c>
      <c r="V31" s="60" t="s">
        <v>37</v>
      </c>
      <c r="W31" s="61"/>
      <c r="X31" s="61"/>
      <c r="Y31" s="61"/>
      <c r="Z31" s="62"/>
    </row>
    <row r="32" spans="1:76" x14ac:dyDescent="0.25">
      <c r="A32" s="23" t="s">
        <v>42</v>
      </c>
      <c r="B32" s="47">
        <v>1</v>
      </c>
      <c r="C32" s="25">
        <v>0</v>
      </c>
      <c r="D32" s="25">
        <v>0</v>
      </c>
      <c r="E32" s="25">
        <v>0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33">
        <v>0</v>
      </c>
    </row>
    <row r="33" spans="1:12" x14ac:dyDescent="0.25">
      <c r="A33" s="23" t="s">
        <v>21</v>
      </c>
      <c r="B33" s="24">
        <v>0</v>
      </c>
      <c r="C33" s="25">
        <v>0</v>
      </c>
      <c r="D33" s="25">
        <v>0</v>
      </c>
      <c r="E33" s="25">
        <v>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33">
        <v>0</v>
      </c>
    </row>
    <row r="34" spans="1:12" x14ac:dyDescent="0.25">
      <c r="A34" s="23" t="s">
        <v>43</v>
      </c>
      <c r="B34" s="47">
        <v>1</v>
      </c>
      <c r="C34" s="25">
        <v>0</v>
      </c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33">
        <v>0</v>
      </c>
    </row>
    <row r="35" spans="1:12" x14ac:dyDescent="0.25">
      <c r="A35" s="23" t="s">
        <v>44</v>
      </c>
      <c r="B35" s="47">
        <v>1</v>
      </c>
      <c r="C35" s="25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33">
        <v>0</v>
      </c>
    </row>
    <row r="36" spans="1:12" x14ac:dyDescent="0.25">
      <c r="A36" s="23" t="s">
        <v>23</v>
      </c>
      <c r="B36" s="24">
        <v>0</v>
      </c>
      <c r="C36" s="25">
        <v>0</v>
      </c>
      <c r="D36" s="25">
        <v>0</v>
      </c>
      <c r="E36" s="25">
        <v>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33">
        <v>0</v>
      </c>
    </row>
    <row r="37" spans="1:12" x14ac:dyDescent="0.25">
      <c r="A37" s="23" t="s">
        <v>45</v>
      </c>
      <c r="B37" s="47">
        <v>1</v>
      </c>
      <c r="C37" s="25">
        <v>0</v>
      </c>
      <c r="D37" s="25">
        <v>0</v>
      </c>
      <c r="E37" s="25">
        <v>0</v>
      </c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33">
        <v>0</v>
      </c>
    </row>
    <row r="38" spans="1:12" x14ac:dyDescent="0.25">
      <c r="A38" s="23" t="s">
        <v>46</v>
      </c>
      <c r="B38" s="47">
        <v>1</v>
      </c>
      <c r="C38" s="25">
        <v>0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33">
        <v>0</v>
      </c>
    </row>
    <row r="39" spans="1:12" ht="15.75" thickBot="1" x14ac:dyDescent="0.3">
      <c r="A39" s="48" t="s">
        <v>47</v>
      </c>
      <c r="B39" s="49">
        <v>1</v>
      </c>
      <c r="C39" s="41">
        <v>0</v>
      </c>
      <c r="D39" s="41">
        <v>0</v>
      </c>
      <c r="E39" s="41">
        <v>0</v>
      </c>
      <c r="F39" s="41">
        <v>0</v>
      </c>
      <c r="G39" s="41">
        <v>0</v>
      </c>
      <c r="H39" s="41">
        <v>0</v>
      </c>
      <c r="I39" s="41">
        <v>0</v>
      </c>
      <c r="J39" s="41">
        <v>0</v>
      </c>
      <c r="K39" s="41">
        <v>0</v>
      </c>
      <c r="L39" s="50">
        <v>0</v>
      </c>
    </row>
  </sheetData>
  <sheetProtection algorithmName="SHA-512" hashValue="nkHjgVruHQPrZoXeO8B5FkijU5w0tfIVXYTr6ozp9SsyKFDplXjUB49Q8xydpYEn3ioQky2hqTwgd2uibszlrA==" saltValue="0pe1sMblBoFOXv0N5cs17w==" spinCount="100000" sheet="1" objects="1" scenarios="1" selectLockedCells="1" selectUnlockedCells="1"/>
  <mergeCells count="11">
    <mergeCell ref="BT1:BX1"/>
    <mergeCell ref="AP1:AT1"/>
    <mergeCell ref="AU1:AY1"/>
    <mergeCell ref="AZ1:BD1"/>
    <mergeCell ref="BE1:BI1"/>
    <mergeCell ref="BJ1:BN1"/>
    <mergeCell ref="BO1:BS1"/>
    <mergeCell ref="V1:Z1"/>
    <mergeCell ref="AA1:AE1"/>
    <mergeCell ref="AF1:AJ1"/>
    <mergeCell ref="AK1:AO1"/>
  </mergeCells>
  <pageMargins left="0.7" right="0.7" top="0.78740157499999996" bottom="0.78740157499999996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1B27D-7203-4F8D-8F80-59B651B04D4D}">
  <sheetPr codeName="Tabelle3"/>
  <dimension ref="A1:A20"/>
  <sheetViews>
    <sheetView workbookViewId="0">
      <selection activeCell="D34" sqref="D34"/>
    </sheetView>
  </sheetViews>
  <sheetFormatPr baseColWidth="10" defaultRowHeight="15" x14ac:dyDescent="0.25"/>
  <cols>
    <col min="1" max="1" width="11.42578125" style="5"/>
    <col min="2" max="2" width="22" customWidth="1"/>
  </cols>
  <sheetData>
    <row r="1" spans="1:1" ht="28.5" customHeight="1" x14ac:dyDescent="0.25">
      <c r="A1" s="5">
        <v>1</v>
      </c>
    </row>
    <row r="2" spans="1:1" ht="28.5" customHeight="1" x14ac:dyDescent="0.25">
      <c r="A2" s="5">
        <v>2</v>
      </c>
    </row>
    <row r="3" spans="1:1" ht="28.5" customHeight="1" x14ac:dyDescent="0.25">
      <c r="A3" s="5">
        <v>3</v>
      </c>
    </row>
    <row r="4" spans="1:1" ht="28.5" customHeight="1" x14ac:dyDescent="0.25">
      <c r="A4" s="5">
        <v>4</v>
      </c>
    </row>
    <row r="5" spans="1:1" ht="28.5" customHeight="1" x14ac:dyDescent="0.25">
      <c r="A5" s="5">
        <v>5</v>
      </c>
    </row>
    <row r="6" spans="1:1" ht="28.5" customHeight="1" x14ac:dyDescent="0.25">
      <c r="A6" s="5">
        <v>6</v>
      </c>
    </row>
    <row r="7" spans="1:1" ht="28.5" customHeight="1" x14ac:dyDescent="0.25">
      <c r="A7" s="5">
        <v>7</v>
      </c>
    </row>
    <row r="8" spans="1:1" ht="28.5" customHeight="1" x14ac:dyDescent="0.25">
      <c r="A8" s="5">
        <v>8</v>
      </c>
    </row>
    <row r="9" spans="1:1" ht="28.5" customHeight="1" x14ac:dyDescent="0.25">
      <c r="A9" s="5">
        <v>9</v>
      </c>
    </row>
    <row r="10" spans="1:1" ht="28.5" customHeight="1" x14ac:dyDescent="0.25">
      <c r="A10" s="5">
        <v>10</v>
      </c>
    </row>
    <row r="11" spans="1:1" ht="28.5" customHeight="1" x14ac:dyDescent="0.25">
      <c r="A11" s="5">
        <v>11</v>
      </c>
    </row>
    <row r="12" spans="1:1" ht="28.5" customHeight="1" x14ac:dyDescent="0.25">
      <c r="A12" s="5">
        <v>12</v>
      </c>
    </row>
    <row r="13" spans="1:1" ht="28.5" customHeight="1" x14ac:dyDescent="0.25">
      <c r="A13" s="5">
        <v>13</v>
      </c>
    </row>
    <row r="14" spans="1:1" ht="28.5" customHeight="1" x14ac:dyDescent="0.25">
      <c r="A14" s="5">
        <v>14</v>
      </c>
    </row>
    <row r="15" spans="1:1" ht="28.5" customHeight="1" x14ac:dyDescent="0.25">
      <c r="A15" s="5">
        <v>15</v>
      </c>
    </row>
    <row r="16" spans="1:1" ht="28.5" customHeight="1" x14ac:dyDescent="0.25">
      <c r="A16" s="5">
        <v>16</v>
      </c>
    </row>
    <row r="17" spans="1:1" ht="28.5" customHeight="1" x14ac:dyDescent="0.25">
      <c r="A17" s="5">
        <v>17</v>
      </c>
    </row>
    <row r="18" spans="1:1" ht="28.5" customHeight="1" x14ac:dyDescent="0.25">
      <c r="A18" s="5">
        <v>18</v>
      </c>
    </row>
    <row r="19" spans="1:1" ht="28.5" customHeight="1" x14ac:dyDescent="0.25">
      <c r="A19" s="5">
        <v>19</v>
      </c>
    </row>
    <row r="20" spans="1:1" ht="28.5" customHeight="1" x14ac:dyDescent="0.25">
      <c r="A20" s="5">
        <v>20</v>
      </c>
    </row>
  </sheetData>
  <sheetProtection algorithmName="SHA-512" hashValue="/apOzseemGMFmXWHS55sO45U+kehhMTqgPhtbq35+GngMfLpHJjY5RFppFUg3N72rqPLgeiJZdxdMJplGM4D/A==" saltValue="hoOAupW0OZVN16fFaKIgcw==" spinCount="100000" sheet="1" objects="1" scenarios="1" selectLockedCells="1" selectUnlockedCells="1"/>
  <pageMargins left="0.7" right="0.7" top="0.78740157499999996" bottom="0.78740157499999996" header="0.3" footer="0.3"/>
  <drawing r:id="rId1"/>
  <legacyDrawing r:id="rId2"/>
  <oleObjects>
    <mc:AlternateContent xmlns:mc="http://schemas.openxmlformats.org/markup-compatibility/2006">
      <mc:Choice Requires="x14">
        <oleObject shapeId="4114" r:id="rId3">
          <objectPr defaultSize="0" r:id="rId4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1438275</xdr:colOff>
                <xdr:row>0</xdr:row>
                <xdr:rowOff>323850</xdr:rowOff>
              </to>
            </anchor>
          </objectPr>
        </oleObject>
      </mc:Choice>
      <mc:Fallback>
        <oleObject shapeId="4114" r:id="rId3"/>
      </mc:Fallback>
    </mc:AlternateContent>
    <mc:AlternateContent xmlns:mc="http://schemas.openxmlformats.org/markup-compatibility/2006">
      <mc:Choice Requires="x14">
        <oleObject shapeId="4115" r:id="rId5">
          <objectPr defaultSize="0" r:id="rId6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1</xdr:col>
                <xdr:colOff>1438275</xdr:colOff>
                <xdr:row>1</xdr:row>
                <xdr:rowOff>323850</xdr:rowOff>
              </to>
            </anchor>
          </objectPr>
        </oleObject>
      </mc:Choice>
      <mc:Fallback>
        <oleObject shapeId="4115" r:id="rId5"/>
      </mc:Fallback>
    </mc:AlternateContent>
    <mc:AlternateContent xmlns:mc="http://schemas.openxmlformats.org/markup-compatibility/2006">
      <mc:Choice Requires="x14">
        <oleObject shapeId="4116" r:id="rId7">
          <objectPr defaultSize="0" r:id="rId8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1</xdr:col>
                <xdr:colOff>1438275</xdr:colOff>
                <xdr:row>2</xdr:row>
                <xdr:rowOff>323850</xdr:rowOff>
              </to>
            </anchor>
          </objectPr>
        </oleObject>
      </mc:Choice>
      <mc:Fallback>
        <oleObject shapeId="4116" r:id="rId7"/>
      </mc:Fallback>
    </mc:AlternateContent>
    <mc:AlternateContent xmlns:mc="http://schemas.openxmlformats.org/markup-compatibility/2006">
      <mc:Choice Requires="x14">
        <oleObject shapeId="4117" r:id="rId9">
          <objectPr defaultSize="0" r:id="rId10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1</xdr:col>
                <xdr:colOff>1438275</xdr:colOff>
                <xdr:row>3</xdr:row>
                <xdr:rowOff>323850</xdr:rowOff>
              </to>
            </anchor>
          </objectPr>
        </oleObject>
      </mc:Choice>
      <mc:Fallback>
        <oleObject shapeId="4117" r:id="rId9"/>
      </mc:Fallback>
    </mc:AlternateContent>
    <mc:AlternateContent xmlns:mc="http://schemas.openxmlformats.org/markup-compatibility/2006">
      <mc:Choice Requires="x14">
        <oleObject shapeId="4118" r:id="rId11">
          <objectPr defaultSize="0" r:id="rId12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1438275</xdr:colOff>
                <xdr:row>4</xdr:row>
                <xdr:rowOff>323850</xdr:rowOff>
              </to>
            </anchor>
          </objectPr>
        </oleObject>
      </mc:Choice>
      <mc:Fallback>
        <oleObject shapeId="4118" r:id="rId11"/>
      </mc:Fallback>
    </mc:AlternateContent>
    <mc:AlternateContent xmlns:mc="http://schemas.openxmlformats.org/markup-compatibility/2006">
      <mc:Choice Requires="x14">
        <oleObject shapeId="4119" r:id="rId13">
          <objectPr defaultSize="0" r:id="rId14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1</xdr:col>
                <xdr:colOff>1438275</xdr:colOff>
                <xdr:row>5</xdr:row>
                <xdr:rowOff>323850</xdr:rowOff>
              </to>
            </anchor>
          </objectPr>
        </oleObject>
      </mc:Choice>
      <mc:Fallback>
        <oleObject shapeId="4119" r:id="rId13"/>
      </mc:Fallback>
    </mc:AlternateContent>
    <mc:AlternateContent xmlns:mc="http://schemas.openxmlformats.org/markup-compatibility/2006">
      <mc:Choice Requires="x14">
        <oleObject shapeId="4120" r:id="rId15">
          <objectPr defaultSize="0" r:id="rId16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1438275</xdr:colOff>
                <xdr:row>6</xdr:row>
                <xdr:rowOff>323850</xdr:rowOff>
              </to>
            </anchor>
          </objectPr>
        </oleObject>
      </mc:Choice>
      <mc:Fallback>
        <oleObject shapeId="4120" r:id="rId15"/>
      </mc:Fallback>
    </mc:AlternateContent>
    <mc:AlternateContent xmlns:mc="http://schemas.openxmlformats.org/markup-compatibility/2006">
      <mc:Choice Requires="x14">
        <oleObject shapeId="4121" r:id="rId17">
          <objectPr defaultSize="0" r:id="rId18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1</xdr:col>
                <xdr:colOff>1438275</xdr:colOff>
                <xdr:row>7</xdr:row>
                <xdr:rowOff>323850</xdr:rowOff>
              </to>
            </anchor>
          </objectPr>
        </oleObject>
      </mc:Choice>
      <mc:Fallback>
        <oleObject shapeId="4121" r:id="rId17"/>
      </mc:Fallback>
    </mc:AlternateContent>
    <mc:AlternateContent xmlns:mc="http://schemas.openxmlformats.org/markup-compatibility/2006">
      <mc:Choice Requires="x14">
        <oleObject shapeId="4122" r:id="rId19">
          <objectPr defaultSize="0" r:id="rId20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1438275</xdr:colOff>
                <xdr:row>8</xdr:row>
                <xdr:rowOff>323850</xdr:rowOff>
              </to>
            </anchor>
          </objectPr>
        </oleObject>
      </mc:Choice>
      <mc:Fallback>
        <oleObject shapeId="4122" r:id="rId19"/>
      </mc:Fallback>
    </mc:AlternateContent>
    <mc:AlternateContent xmlns:mc="http://schemas.openxmlformats.org/markup-compatibility/2006">
      <mc:Choice Requires="x14">
        <oleObject shapeId="4123" r:id="rId21">
          <objectPr defaultSize="0" r:id="rId22">
            <anchor moveWithCells="1"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1438275</xdr:colOff>
                <xdr:row>9</xdr:row>
                <xdr:rowOff>323850</xdr:rowOff>
              </to>
            </anchor>
          </objectPr>
        </oleObject>
      </mc:Choice>
      <mc:Fallback>
        <oleObject shapeId="4123" r:id="rId21"/>
      </mc:Fallback>
    </mc:AlternateContent>
    <mc:AlternateContent xmlns:mc="http://schemas.openxmlformats.org/markup-compatibility/2006">
      <mc:Choice Requires="x14">
        <oleObject shapeId="4124" r:id="rId23">
          <objectPr defaultSize="0" r:id="rId24">
            <anchor moveWithCells="1">
              <from>
                <xdr:col>1</xdr:col>
                <xdr:colOff>0</xdr:colOff>
                <xdr:row>10</xdr:row>
                <xdr:rowOff>0</xdr:rowOff>
              </from>
              <to>
                <xdr:col>1</xdr:col>
                <xdr:colOff>1438275</xdr:colOff>
                <xdr:row>10</xdr:row>
                <xdr:rowOff>323850</xdr:rowOff>
              </to>
            </anchor>
          </objectPr>
        </oleObject>
      </mc:Choice>
      <mc:Fallback>
        <oleObject shapeId="4124" r:id="rId23"/>
      </mc:Fallback>
    </mc:AlternateContent>
    <mc:AlternateContent xmlns:mc="http://schemas.openxmlformats.org/markup-compatibility/2006">
      <mc:Choice Requires="x14">
        <oleObject shapeId="4125" r:id="rId25">
          <objectPr defaultSize="0" r:id="rId26">
            <anchor mov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1438275</xdr:colOff>
                <xdr:row>11</xdr:row>
                <xdr:rowOff>323850</xdr:rowOff>
              </to>
            </anchor>
          </objectPr>
        </oleObject>
      </mc:Choice>
      <mc:Fallback>
        <oleObject shapeId="4125" r:id="rId25"/>
      </mc:Fallback>
    </mc:AlternateContent>
    <mc:AlternateContent xmlns:mc="http://schemas.openxmlformats.org/markup-compatibility/2006">
      <mc:Choice Requires="x14">
        <oleObject shapeId="4126" r:id="rId27">
          <objectPr defaultSize="0" r:id="rId28">
            <anchor mov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1438275</xdr:colOff>
                <xdr:row>12</xdr:row>
                <xdr:rowOff>323850</xdr:rowOff>
              </to>
            </anchor>
          </objectPr>
        </oleObject>
      </mc:Choice>
      <mc:Fallback>
        <oleObject shapeId="4126" r:id="rId27"/>
      </mc:Fallback>
    </mc:AlternateContent>
    <mc:AlternateContent xmlns:mc="http://schemas.openxmlformats.org/markup-compatibility/2006">
      <mc:Choice Requires="x14">
        <oleObject shapeId="4127" r:id="rId29">
          <objectPr defaultSize="0" r:id="rId30">
            <anchor mov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1438275</xdr:colOff>
                <xdr:row>13</xdr:row>
                <xdr:rowOff>323850</xdr:rowOff>
              </to>
            </anchor>
          </objectPr>
        </oleObject>
      </mc:Choice>
      <mc:Fallback>
        <oleObject shapeId="4127" r:id="rId29"/>
      </mc:Fallback>
    </mc:AlternateContent>
    <mc:AlternateContent xmlns:mc="http://schemas.openxmlformats.org/markup-compatibility/2006">
      <mc:Choice Requires="x14">
        <oleObject shapeId="4128" r:id="rId31">
          <objectPr defaultSize="0" r:id="rId32">
            <anchor mov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1438275</xdr:colOff>
                <xdr:row>14</xdr:row>
                <xdr:rowOff>323850</xdr:rowOff>
              </to>
            </anchor>
          </objectPr>
        </oleObject>
      </mc:Choice>
      <mc:Fallback>
        <oleObject shapeId="4128" r:id="rId31"/>
      </mc:Fallback>
    </mc:AlternateContent>
    <mc:AlternateContent xmlns:mc="http://schemas.openxmlformats.org/markup-compatibility/2006">
      <mc:Choice Requires="x14">
        <oleObject shapeId="4138" r:id="rId33">
          <objectPr defaultSize="0" r:id="rId34">
            <anchor moveWithCells="1">
              <from>
                <xdr:col>1</xdr:col>
                <xdr:colOff>0</xdr:colOff>
                <xdr:row>15</xdr:row>
                <xdr:rowOff>0</xdr:rowOff>
              </from>
              <to>
                <xdr:col>1</xdr:col>
                <xdr:colOff>1438275</xdr:colOff>
                <xdr:row>15</xdr:row>
                <xdr:rowOff>323850</xdr:rowOff>
              </to>
            </anchor>
          </objectPr>
        </oleObject>
      </mc:Choice>
      <mc:Fallback>
        <oleObject shapeId="4138" r:id="rId33"/>
      </mc:Fallback>
    </mc:AlternateContent>
    <mc:AlternateContent xmlns:mc="http://schemas.openxmlformats.org/markup-compatibility/2006">
      <mc:Choice Requires="x14">
        <oleObject shapeId="4139" r:id="rId35">
          <objectPr defaultSize="0" r:id="rId36">
            <anchor mov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1438275</xdr:colOff>
                <xdr:row>16</xdr:row>
                <xdr:rowOff>323850</xdr:rowOff>
              </to>
            </anchor>
          </objectPr>
        </oleObject>
      </mc:Choice>
      <mc:Fallback>
        <oleObject shapeId="4139" r:id="rId35"/>
      </mc:Fallback>
    </mc:AlternateContent>
    <mc:AlternateContent xmlns:mc="http://schemas.openxmlformats.org/markup-compatibility/2006">
      <mc:Choice Requires="x14">
        <oleObject shapeId="4140" r:id="rId37">
          <objectPr defaultSize="0" r:id="rId38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1438275</xdr:colOff>
                <xdr:row>17</xdr:row>
                <xdr:rowOff>323850</xdr:rowOff>
              </to>
            </anchor>
          </objectPr>
        </oleObject>
      </mc:Choice>
      <mc:Fallback>
        <oleObject shapeId="4140" r:id="rId37"/>
      </mc:Fallback>
    </mc:AlternateContent>
    <mc:AlternateContent xmlns:mc="http://schemas.openxmlformats.org/markup-compatibility/2006">
      <mc:Choice Requires="x14">
        <oleObject shapeId="4141" r:id="rId39">
          <objectPr defaultSize="0" r:id="rId4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1438275</xdr:colOff>
                <xdr:row>18</xdr:row>
                <xdr:rowOff>323850</xdr:rowOff>
              </to>
            </anchor>
          </objectPr>
        </oleObject>
      </mc:Choice>
      <mc:Fallback>
        <oleObject shapeId="4141" r:id="rId39"/>
      </mc:Fallback>
    </mc:AlternateContent>
    <mc:AlternateContent xmlns:mc="http://schemas.openxmlformats.org/markup-compatibility/2006">
      <mc:Choice Requires="x14">
        <oleObject shapeId="4142" r:id="rId41">
          <objectPr defaultSize="0" r:id="rId42">
            <anchor mov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1438275</xdr:colOff>
                <xdr:row>19</xdr:row>
                <xdr:rowOff>323850</xdr:rowOff>
              </to>
            </anchor>
          </objectPr>
        </oleObject>
      </mc:Choice>
      <mc:Fallback>
        <oleObject shapeId="4142" r:id="rId4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Stärkeberechnung</vt:lpstr>
      <vt:lpstr>Admindaten</vt:lpstr>
      <vt:lpstr>Bilder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Benkö</dc:creator>
  <cp:lastModifiedBy>Patrick Benkö</cp:lastModifiedBy>
  <dcterms:created xsi:type="dcterms:W3CDTF">2021-06-28T13:04:49Z</dcterms:created>
  <dcterms:modified xsi:type="dcterms:W3CDTF">2021-07-02T15:16:59Z</dcterms:modified>
  <cp:contentStatus/>
</cp:coreProperties>
</file>