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Patrick Benkö\Desktop\"/>
    </mc:Choice>
  </mc:AlternateContent>
  <xr:revisionPtr revIDLastSave="0" documentId="13_ncr:1_{D56BD1B4-DDEE-4116-87CA-A65A14AE483A}" xr6:coauthVersionLast="47" xr6:coauthVersionMax="47" xr10:uidLastSave="{00000000-0000-0000-0000-000000000000}"/>
  <bookViews>
    <workbookView xWindow="-120" yWindow="-120" windowWidth="29040" windowHeight="15840" xr2:uid="{8F46FCB7-FE9F-43AC-9059-5E2D0A571D61}"/>
  </bookViews>
  <sheets>
    <sheet name="Stärkeberechnung" sheetId="2" r:id="rId1"/>
    <sheet name="Admindaten" sheetId="1" r:id="rId2"/>
    <sheet name="Bilder" sheetId="3" r:id="rId3"/>
  </sheets>
  <definedNames>
    <definedName name="StärkeSpieler">INDEX(Bilder!$B$1:$B$20,Stärkeberechnung!$B$1)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" l="1" a="1"/>
  <c r="F3" i="2" s="1"/>
  <c r="F5" i="2" a="1"/>
  <c r="F5" i="2" s="1"/>
  <c r="F4" i="2" a="1"/>
  <c r="F4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F16" i="2"/>
  <c r="F15" i="2"/>
  <c r="T2" i="1" a="1"/>
  <c r="T2" i="1" s="1"/>
  <c r="P21" i="1"/>
  <c r="O21" i="1"/>
  <c r="P20" i="1"/>
  <c r="O20" i="1"/>
  <c r="P19" i="1"/>
  <c r="O19" i="1"/>
  <c r="P18" i="1"/>
  <c r="O18" i="1"/>
  <c r="P17" i="1"/>
  <c r="O17" i="1"/>
  <c r="P16" i="1"/>
  <c r="O16" i="1"/>
  <c r="P15" i="1"/>
  <c r="O15" i="1"/>
  <c r="P14" i="1"/>
  <c r="O14" i="1"/>
  <c r="P13" i="1"/>
  <c r="O13" i="1"/>
  <c r="P12" i="1"/>
  <c r="O12" i="1"/>
  <c r="P11" i="1"/>
  <c r="O11" i="1"/>
  <c r="P10" i="1"/>
  <c r="O10" i="1"/>
  <c r="P9" i="1"/>
  <c r="O9" i="1"/>
  <c r="P8" i="1"/>
  <c r="O8" i="1"/>
  <c r="P7" i="1"/>
  <c r="O7" i="1"/>
  <c r="P6" i="1"/>
  <c r="O6" i="1"/>
  <c r="P5" i="1"/>
  <c r="O5" i="1"/>
  <c r="P4" i="1"/>
  <c r="O4" i="1"/>
  <c r="P3" i="1"/>
  <c r="O3" i="1"/>
  <c r="P2" i="1"/>
  <c r="O2" i="1"/>
  <c r="F13" i="2" l="1"/>
  <c r="F1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<sst xmlns="http://schemas.openxmlformats.org/spreadsheetml/2006/main" count="96" uniqueCount="75">
  <si>
    <t>Fähigkeit</t>
  </si>
  <si>
    <t>LI</t>
  </si>
  <si>
    <t>IV</t>
  </si>
  <si>
    <t>LV/RV</t>
  </si>
  <si>
    <t>DM</t>
  </si>
  <si>
    <t>ZM</t>
  </si>
  <si>
    <t>OM</t>
  </si>
  <si>
    <t>LM/RM</t>
  </si>
  <si>
    <t>LS/RS</t>
  </si>
  <si>
    <t>HS</t>
  </si>
  <si>
    <t>ST</t>
  </si>
  <si>
    <t>KEINE</t>
  </si>
  <si>
    <t>Allein gegen Torwart</t>
  </si>
  <si>
    <t>Antritt</t>
  </si>
  <si>
    <t>Aufbauspiel</t>
  </si>
  <si>
    <t>Ausdauer</t>
  </si>
  <si>
    <t>Ballbehauptung</t>
  </si>
  <si>
    <t>Ballgewinne</t>
  </si>
  <si>
    <t>Dribbling</t>
  </si>
  <si>
    <t>Ecken</t>
  </si>
  <si>
    <t>Einwürfe</t>
  </si>
  <si>
    <t>Elfmeter</t>
  </si>
  <si>
    <t>Flanken</t>
  </si>
  <si>
    <t>Freistöße</t>
  </si>
  <si>
    <t>Kopfball</t>
  </si>
  <si>
    <t>Kreativität</t>
  </si>
  <si>
    <t>Kurze Pässe</t>
  </si>
  <si>
    <t>Lange Pässe</t>
  </si>
  <si>
    <t>Manndeckung</t>
  </si>
  <si>
    <t>Schnelligkeit</t>
  </si>
  <si>
    <t>Schusskraft</t>
  </si>
  <si>
    <t>Schusstechnik</t>
  </si>
  <si>
    <t>Stellungsspiel</t>
  </si>
  <si>
    <t>Technik</t>
  </si>
  <si>
    <t>Torriecher</t>
  </si>
  <si>
    <t>Übersicht</t>
  </si>
  <si>
    <t>Volleys</t>
  </si>
  <si>
    <t>Zweikampf</t>
  </si>
  <si>
    <t>TW</t>
  </si>
  <si>
    <t>Abstöße</t>
  </si>
  <si>
    <t>Abwürfe</t>
  </si>
  <si>
    <t>Aktives Mitspielen</t>
  </si>
  <si>
    <t>Eins gegen eins</t>
  </si>
  <si>
    <t>Fangsicherheit</t>
  </si>
  <si>
    <t>Fausten</t>
  </si>
  <si>
    <t>Paraden</t>
  </si>
  <si>
    <t>Reflexe</t>
  </si>
  <si>
    <t>Strafraumbeherrschung</t>
  </si>
  <si>
    <t>Stärke:</t>
  </si>
  <si>
    <t>Fähigkeit 1:</t>
  </si>
  <si>
    <t>Fähigkeit 2:</t>
  </si>
  <si>
    <t>Fähigkeit 3:</t>
  </si>
  <si>
    <t>Fähigkeit 4:</t>
  </si>
  <si>
    <t>Fähigkeit 5:</t>
  </si>
  <si>
    <t>Fähigkeit 6:</t>
  </si>
  <si>
    <t>Fähigkeit 7:</t>
  </si>
  <si>
    <t>Fähigkeit 8:</t>
  </si>
  <si>
    <t>Fähigkeit 9:</t>
  </si>
  <si>
    <t>Fähigkeit 10:</t>
  </si>
  <si>
    <t>Erwartete Fähigkeiten:</t>
  </si>
  <si>
    <t>Stufe</t>
  </si>
  <si>
    <t>Erwartete
Fähigkeiten</t>
  </si>
  <si>
    <t>Stärke pro
Fähigkeit</t>
  </si>
  <si>
    <t>Position:</t>
  </si>
  <si>
    <t>Maximale
Stärke</t>
  </si>
  <si>
    <t>Minimale
Stärke</t>
  </si>
  <si>
    <t>Stufe:</t>
  </si>
  <si>
    <t>+</t>
  </si>
  <si>
    <t>++</t>
  </si>
  <si>
    <t>Punkte:</t>
  </si>
  <si>
    <t>Fähigkeit-Lv:</t>
  </si>
  <si>
    <t>Positionen</t>
  </si>
  <si>
    <t>Stärke Spieler:</t>
  </si>
  <si>
    <t>Maximalstärke Spieler:</t>
  </si>
  <si>
    <t>Minimumstärke Spieler: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</si>
</sst>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&quot;Max: &quot;0.0"/>
    <numFmt numFmtId="166" formatCode="&quot;Min: &quot;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i/>
      <sz val="10"/>
      <name val="Arial"/>
      <family val="2"/>
      <charset val="1"/>
    </font>
    <font>
      <b/>
      <sz val="2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9900"/>
        <bgColor rgb="FFFFCC00"/>
      </patternFill>
    </fill>
    <fill>
      <patternFill patternType="solid">
        <fgColor rgb="FF00CC33"/>
        <bgColor rgb="FF339966"/>
      </patternFill>
    </fill>
    <fill>
      <patternFill patternType="solid">
        <fgColor rgb="FF6666FF"/>
        <bgColor rgb="FF6666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2" fillId="6" borderId="3" xfId="0" applyFont="1" applyFill="1" applyBorder="1" applyAlignment="1" applyProtection="1">
      <alignment horizontal="center" vertical="center"/>
    </xf>
    <xf numFmtId="0" fontId="2" fillId="6" borderId="13" xfId="0" applyFont="1" applyFill="1" applyBorder="1" applyAlignment="1" applyProtection="1">
      <alignment horizontal="center" vertical="center"/>
    </xf>
    <xf numFmtId="0" fontId="2" fillId="6" borderId="14" xfId="0" applyFont="1" applyFill="1" applyBorder="1" applyAlignment="1" applyProtection="1">
      <alignment horizontal="center" vertical="center"/>
    </xf>
    <xf numFmtId="0" fontId="0" fillId="0" borderId="0" xfId="0" applyProtection="1"/>
    <xf numFmtId="49" fontId="2" fillId="6" borderId="18" xfId="0" applyNumberFormat="1" applyFont="1" applyFill="1" applyBorder="1" applyAlignment="1" applyProtection="1">
      <alignment horizontal="center" vertical="center" wrapText="1"/>
    </xf>
    <xf numFmtId="49" fontId="2" fillId="6" borderId="19" xfId="0" applyNumberFormat="1" applyFont="1" applyFill="1" applyBorder="1" applyAlignment="1" applyProtection="1">
      <alignment horizontal="center" vertical="center" wrapText="1"/>
    </xf>
    <xf numFmtId="49" fontId="2" fillId="6" borderId="20" xfId="0" applyNumberFormat="1" applyFont="1" applyFill="1" applyBorder="1" applyAlignment="1" applyProtection="1">
      <alignment horizontal="center" vertical="center" wrapText="1"/>
    </xf>
    <xf numFmtId="49" fontId="2" fillId="6" borderId="2" xfId="0" applyNumberFormat="1" applyFont="1" applyFill="1" applyBorder="1" applyAlignment="1" applyProtection="1">
      <alignment horizontal="center" vertical="center" wrapText="1"/>
    </xf>
    <xf numFmtId="0" fontId="3" fillId="6" borderId="11" xfId="0" applyFont="1" applyFill="1" applyBorder="1" applyAlignment="1" applyProtection="1">
      <alignment horizontal="center"/>
    </xf>
    <xf numFmtId="0" fontId="0" fillId="7" borderId="3" xfId="0" applyFill="1" applyBorder="1" applyAlignment="1" applyProtection="1">
      <alignment horizontal="center"/>
    </xf>
    <xf numFmtId="0" fontId="0" fillId="7" borderId="4" xfId="0" applyFill="1" applyBorder="1" applyAlignment="1" applyProtection="1">
      <alignment horizontal="center"/>
    </xf>
    <xf numFmtId="0" fontId="0" fillId="7" borderId="5" xfId="0" applyFill="1" applyBorder="1" applyAlignment="1" applyProtection="1">
      <alignment horizontal="center"/>
    </xf>
    <xf numFmtId="0" fontId="0" fillId="7" borderId="15" xfId="0" applyFill="1" applyBorder="1" applyAlignment="1" applyProtection="1">
      <alignment horizontal="center"/>
    </xf>
    <xf numFmtId="0" fontId="0" fillId="7" borderId="16" xfId="0" applyFill="1" applyBorder="1" applyAlignment="1" applyProtection="1">
      <alignment horizontal="center"/>
    </xf>
    <xf numFmtId="2" fontId="0" fillId="7" borderId="16" xfId="0" applyNumberFormat="1" applyFill="1" applyBorder="1" applyAlignment="1" applyProtection="1">
      <alignment horizontal="center"/>
    </xf>
    <xf numFmtId="2" fontId="0" fillId="7" borderId="17" xfId="0" applyNumberFormat="1" applyFill="1" applyBorder="1" applyAlignment="1" applyProtection="1">
      <alignment horizontal="center"/>
    </xf>
    <xf numFmtId="2" fontId="0" fillId="7" borderId="21" xfId="0" applyNumberFormat="1" applyFill="1" applyBorder="1" applyAlignment="1" applyProtection="1">
      <alignment horizontal="center"/>
    </xf>
    <xf numFmtId="0" fontId="0" fillId="6" borderId="11" xfId="0" applyFill="1" applyBorder="1" applyAlignment="1" applyProtection="1">
      <alignment horizontal="center"/>
    </xf>
    <xf numFmtId="0" fontId="0" fillId="7" borderId="6" xfId="0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0" fontId="0" fillId="4" borderId="7" xfId="0" applyFill="1" applyBorder="1" applyAlignment="1" applyProtection="1">
      <alignment horizontal="center"/>
    </xf>
    <xf numFmtId="2" fontId="0" fillId="7" borderId="1" xfId="0" applyNumberFormat="1" applyFill="1" applyBorder="1" applyAlignment="1" applyProtection="1">
      <alignment horizontal="center"/>
    </xf>
    <xf numFmtId="2" fontId="0" fillId="7" borderId="7" xfId="0" applyNumberFormat="1" applyFill="1" applyBorder="1" applyAlignment="1" applyProtection="1">
      <alignment horizontal="center"/>
    </xf>
    <xf numFmtId="2" fontId="0" fillId="7" borderId="22" xfId="0" applyNumberFormat="1" applyFill="1" applyBorder="1" applyAlignment="1" applyProtection="1">
      <alignment horizontal="center"/>
    </xf>
    <xf numFmtId="0" fontId="0" fillId="7" borderId="7" xfId="0" applyFill="1" applyBorder="1" applyAlignment="1" applyProtection="1">
      <alignment horizontal="center"/>
    </xf>
    <xf numFmtId="0" fontId="0" fillId="3" borderId="7" xfId="0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2" fontId="0" fillId="7" borderId="22" xfId="0" applyNumberFormat="1" applyFont="1" applyFill="1" applyBorder="1" applyAlignment="1" applyProtection="1">
      <alignment horizontal="center"/>
    </xf>
    <xf numFmtId="2" fontId="0" fillId="7" borderId="23" xfId="0" applyNumberFormat="1" applyFill="1" applyBorder="1" applyAlignment="1" applyProtection="1">
      <alignment horizontal="center"/>
    </xf>
    <xf numFmtId="0" fontId="0" fillId="5" borderId="7" xfId="0" applyFill="1" applyBorder="1" applyAlignment="1" applyProtection="1">
      <alignment horizontal="center"/>
    </xf>
    <xf numFmtId="0" fontId="0" fillId="7" borderId="8" xfId="0" applyFill="1" applyBorder="1" applyAlignment="1" applyProtection="1">
      <alignment horizontal="center"/>
    </xf>
    <xf numFmtId="0" fontId="0" fillId="7" borderId="9" xfId="0" applyFill="1" applyBorder="1" applyAlignment="1" applyProtection="1">
      <alignment horizontal="center"/>
    </xf>
    <xf numFmtId="2" fontId="0" fillId="7" borderId="9" xfId="0" applyNumberFormat="1" applyFill="1" applyBorder="1" applyAlignment="1" applyProtection="1">
      <alignment horizontal="center"/>
    </xf>
    <xf numFmtId="2" fontId="0" fillId="7" borderId="10" xfId="0" applyNumberFormat="1" applyFill="1" applyBorder="1" applyAlignment="1" applyProtection="1">
      <alignment horizontal="center"/>
    </xf>
    <xf numFmtId="0" fontId="1" fillId="6" borderId="2" xfId="0" applyFont="1" applyFill="1" applyBorder="1" applyAlignment="1" applyProtection="1">
      <alignment horizontal="center" vertical="center"/>
    </xf>
    <xf numFmtId="0" fontId="0" fillId="7" borderId="21" xfId="0" applyFill="1" applyBorder="1" applyAlignment="1" applyProtection="1">
      <alignment horizontal="center"/>
    </xf>
    <xf numFmtId="0" fontId="0" fillId="7" borderId="23" xfId="0" quotePrefix="1" applyFill="1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0" fontId="0" fillId="6" borderId="12" xfId="0" applyFill="1" applyBorder="1" applyAlignment="1" applyProtection="1">
      <alignment horizontal="center"/>
    </xf>
    <xf numFmtId="0" fontId="0" fillId="4" borderId="8" xfId="0" applyFill="1" applyBorder="1" applyAlignment="1" applyProtection="1">
      <alignment horizontal="center"/>
    </xf>
    <xf numFmtId="0" fontId="0" fillId="7" borderId="10" xfId="0" applyFill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 textRotation="90"/>
    </xf>
    <xf numFmtId="0" fontId="0" fillId="0" borderId="0" xfId="0" applyAlignment="1" applyProtection="1">
      <alignment horizontal="center"/>
      <protection locked="0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B$2" fmlaRange="Admindaten!$T$2:$T$12" sel="1" val="0"/>
</file>

<file path=xl/ctrlProps/ctrlProp2.xml><?xml version="1.0" encoding="utf-8"?>
<formControlPr xmlns="http://schemas.microsoft.com/office/spreadsheetml/2009/9/main" objectType="Drop" dropStyle="combo" dx="22" fmlaLink="$C$3" fmlaRange="Admindaten!$A$2:$A$39" noThreeD="1" sel="1" val="0"/>
</file>

<file path=xl/ctrlProps/ctrlProp3.xml><?xml version="1.0" encoding="utf-8"?>
<formControlPr xmlns="http://schemas.microsoft.com/office/spreadsheetml/2009/9/main" objectType="Drop" dropStyle="combo" dx="22" fmlaLink="$C$5" fmlaRange="Admindaten!$A$2:$A$39" noThreeD="1" sel="1" val="0"/>
</file>

<file path=xl/ctrlProps/ctrlProp4.xml><?xml version="1.0" encoding="utf-8"?>
<formControlPr xmlns="http://schemas.microsoft.com/office/spreadsheetml/2009/9/main" objectType="Drop" dropStyle="combo" dx="22" fmlaLink="$C$4" fmlaRange="Admindaten!$A$2:$A$39" noThreeD="1" sel="1" val="0"/>
</file>

<file path=xl/ctrlProps/ctrlProp5.xml><?xml version="1.0" encoding="utf-8"?>
<formControlPr xmlns="http://schemas.microsoft.com/office/spreadsheetml/2009/9/main" objectType="Spin" dx="22" fmlaLink="$B$1" max="20" min="1" page="10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Drop" dropStyle="combo" dx="22" fmlaLink="$E$3" fmlaRange="Admindaten!$N$25:$N$26" noThreeD="1" sel="1" val="0"/>
</file>

<file path=xl/ctrlProps/ctrlProp8.xml><?xml version="1.0" encoding="utf-8"?>
<formControlPr xmlns="http://schemas.microsoft.com/office/spreadsheetml/2009/9/main" objectType="Drop" dropStyle="combo" dx="22" fmlaLink="$E$4" fmlaRange="Admindaten!$N$25:$N$26" noThreeD="1" sel="1" val="0"/>
</file>

<file path=xl/ctrlProps/ctrlProp9.xml><?xml version="1.0" encoding="utf-8"?>
<formControlPr xmlns="http://schemas.microsoft.com/office/spreadsheetml/2009/9/main" objectType="Drop" dropStyle="combo" dx="22" fmlaLink="$E$5" fmlaRange="Admindaten!$N$25:$N$26" noThreeD="1" sel="1" val="0"/>
</file>

<file path=xl/ctrlProps/ctrlProp10.xml><?xml version="1.0" encoding="utf-8"?>
<formControlPr xmlns="http://schemas.microsoft.com/office/spreadsheetml/2009/9/main" objectType="Drop" dropStyle="combo" dx="22" fmlaLink="$E$6" fmlaRange="Admindaten!$N$25:$N$26" noThreeD="1" sel="1" val="0"/>
</file>

<file path=xl/ctrlProps/ctrlProp11.xml><?xml version="1.0" encoding="utf-8"?>
<formControlPr xmlns="http://schemas.microsoft.com/office/spreadsheetml/2009/9/main" objectType="Drop" dropStyle="combo" dx="22" fmlaLink="$E$7" fmlaRange="Admindaten!$N$25:$N$26" noThreeD="1" sel="1" val="0"/>
</file>

<file path=xl/ctrlProps/ctrlProp12.xml><?xml version="1.0" encoding="utf-8"?>
<formControlPr xmlns="http://schemas.microsoft.com/office/spreadsheetml/2009/9/main" objectType="Drop" dropStyle="combo" dx="22" fmlaLink="$E$8" fmlaRange="Admindaten!$N$25:$N$26" noThreeD="1" sel="1" val="0"/>
</file>

<file path=xl/ctrlProps/ctrlProp13.xml><?xml version="1.0" encoding="utf-8"?>
<formControlPr xmlns="http://schemas.microsoft.com/office/spreadsheetml/2009/9/main" objectType="Drop" dropStyle="combo" dx="22" fmlaLink="$E$9" fmlaRange="Admindaten!$N$25:$N$26" noThreeD="1" sel="1" val="0"/>
</file>

<file path=xl/ctrlProps/ctrlProp14.xml><?xml version="1.0" encoding="utf-8"?>
<formControlPr xmlns="http://schemas.microsoft.com/office/spreadsheetml/2009/9/main" objectType="Drop" dropStyle="combo" dx="22" fmlaLink="$E$10" fmlaRange="Admindaten!$N$25:$N$26" noThreeD="1" sel="1" val="0"/>
</file>

<file path=xl/ctrlProps/ctrlProp15.xml><?xml version="1.0" encoding="utf-8"?>
<formControlPr xmlns="http://schemas.microsoft.com/office/spreadsheetml/2009/9/main" objectType="Drop" dropStyle="combo" dx="22" fmlaLink="$E$11" fmlaRange="Admindaten!$N$25:$N$26" noThreeD="1" sel="1" val="0"/>
</file>

<file path=xl/ctrlProps/ctrlProp16.xml><?xml version="1.0" encoding="utf-8"?>
<formControlPr xmlns="http://schemas.microsoft.com/office/spreadsheetml/2009/9/main" objectType="Drop" dropStyle="combo" dx="22" fmlaLink="$E$12" fmlaRange="Admindaten!$N$25:$N$26" noThreeD="1" sel="1" val="0"/>
</file>

<file path=xl/ctrlProps/ctrlProp17.xml><?xml version="1.0" encoding="utf-8"?>
<formControlPr xmlns="http://schemas.microsoft.com/office/spreadsheetml/2009/9/main" objectType="Drop" dropStyle="combo" dx="22" fmlaLink="$C$6" fmlaRange="Admindaten!$A$2:$A$39" noThreeD="1" sel="1" val="0"/>
</file>

<file path=xl/ctrlProps/ctrlProp18.xml><?xml version="1.0" encoding="utf-8"?>
<formControlPr xmlns="http://schemas.microsoft.com/office/spreadsheetml/2009/9/main" objectType="Drop" dropStyle="combo" dx="22" fmlaLink="$C$7" fmlaRange="Admindaten!$A$2:$A$39" noThreeD="1" sel="1" val="0"/>
</file>

<file path=xl/ctrlProps/ctrlProp19.xml><?xml version="1.0" encoding="utf-8"?>
<formControlPr xmlns="http://schemas.microsoft.com/office/spreadsheetml/2009/9/main" objectType="Drop" dropStyle="combo" dx="22" fmlaLink="$C$9" fmlaRange="Admindaten!$A$2:$A$39" noThreeD="1" sel="1" val="0"/>
</file>

<file path=xl/ctrlProps/ctrlProp20.xml><?xml version="1.0" encoding="utf-8"?>
<formControlPr xmlns="http://schemas.microsoft.com/office/spreadsheetml/2009/9/main" objectType="Drop" dropStyle="combo" dx="22" fmlaLink="$C$11" fmlaRange="Admindaten!$A$2:$A$39" noThreeD="1" sel="1" val="0"/>
</file>

<file path=xl/ctrlProps/ctrlProp21.xml><?xml version="1.0" encoding="utf-8"?>
<formControlPr xmlns="http://schemas.microsoft.com/office/spreadsheetml/2009/9/main" objectType="Drop" dropStyle="combo" dx="22" fmlaLink="$C$8" fmlaRange="Admindaten!$A$2:$A$39" noThreeD="1" sel="1" val="0"/>
</file>

<file path=xl/ctrlProps/ctrlProp22.xml><?xml version="1.0" encoding="utf-8"?>
<formControlPr xmlns="http://schemas.microsoft.com/office/spreadsheetml/2009/9/main" objectType="Drop" dropStyle="combo" dx="22" fmlaLink="$C$10" fmlaRange="Admindaten!$A$2:$A$39" noThreeD="1" sel="1" val="0"/>
</file>

<file path=xl/ctrlProps/ctrlProp23.xml><?xml version="1.0" encoding="utf-8"?>
<formControlPr xmlns="http://schemas.microsoft.com/office/spreadsheetml/2009/9/main" objectType="Drop" dropStyle="combo" dx="22" fmlaLink="$C$12" fmlaRange="Admindaten!$A$2:$A$39" noThreeD="1" sel="1" val="0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13" Type="http://schemas.openxmlformats.org/officeDocument/2006/relationships/image" Target="../media/image17.emf"/><Relationship Id="rId18" Type="http://schemas.openxmlformats.org/officeDocument/2006/relationships/image" Target="../media/image22.emf"/><Relationship Id="rId3" Type="http://schemas.openxmlformats.org/officeDocument/2006/relationships/image" Target="../media/image7.emf"/><Relationship Id="rId7" Type="http://schemas.openxmlformats.org/officeDocument/2006/relationships/image" Target="../media/image11.emf"/><Relationship Id="rId12" Type="http://schemas.openxmlformats.org/officeDocument/2006/relationships/image" Target="../media/image16.emf"/><Relationship Id="rId17" Type="http://schemas.openxmlformats.org/officeDocument/2006/relationships/image" Target="../media/image21.emf"/><Relationship Id="rId2" Type="http://schemas.openxmlformats.org/officeDocument/2006/relationships/image" Target="../media/image6.emf"/><Relationship Id="rId16" Type="http://schemas.openxmlformats.org/officeDocument/2006/relationships/image" Target="../media/image20.emf"/><Relationship Id="rId20" Type="http://schemas.openxmlformats.org/officeDocument/2006/relationships/image" Target="../media/image24.emf"/><Relationship Id="rId1" Type="http://schemas.openxmlformats.org/officeDocument/2006/relationships/image" Target="../media/image5.emf"/><Relationship Id="rId6" Type="http://schemas.openxmlformats.org/officeDocument/2006/relationships/image" Target="../media/image10.emf"/><Relationship Id="rId11" Type="http://schemas.openxmlformats.org/officeDocument/2006/relationships/image" Target="../media/image15.emf"/><Relationship Id="rId5" Type="http://schemas.openxmlformats.org/officeDocument/2006/relationships/image" Target="../media/image9.emf"/><Relationship Id="rId15" Type="http://schemas.openxmlformats.org/officeDocument/2006/relationships/image" Target="../media/image19.emf"/><Relationship Id="rId10" Type="http://schemas.openxmlformats.org/officeDocument/2006/relationships/image" Target="../media/image14.emf"/><Relationship Id="rId19" Type="http://schemas.openxmlformats.org/officeDocument/2006/relationships/image" Target="../media/image23.emf"/><Relationship Id="rId4" Type="http://schemas.openxmlformats.org/officeDocument/2006/relationships/image" Target="../media/image8.emf"/><Relationship Id="rId9" Type="http://schemas.openxmlformats.org/officeDocument/2006/relationships/image" Target="../media/image13.emf"/><Relationship Id="rId14" Type="http://schemas.openxmlformats.org/officeDocument/2006/relationships/image" Target="../media/image1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719487</xdr:colOff>
      <xdr:row>30</xdr:row>
      <xdr:rowOff>66261</xdr:rowOff>
    </xdr:to>
    <xdr:grpSp>
      <xdr:nvGrpSpPr>
        <xdr:cNvPr id="11" name="Gruppier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0" y="0"/>
          <a:ext cx="8268050" cy="5781261"/>
          <a:chOff x="0" y="0"/>
          <a:chExt cx="8272812" cy="5781261"/>
        </a:xfrm>
      </xdr:grpSpPr>
      <xdr:pic>
        <xdr:nvPicPr>
          <xdr:cNvPr id="56" name="Grafik 55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8272812" cy="578126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1" name="Grafik 20" descr="Pin on Peanuts Gang Sports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06338" y="851646"/>
            <a:ext cx="1766799" cy="15688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1511786" y="29846"/>
            <a:ext cx="5294861" cy="781111"/>
          </a:xfrm>
          <a:prstGeom prst="rect">
            <a:avLst/>
          </a:prstGeom>
          <a:noFill/>
        </xdr:spPr>
        <xdr:txBody>
          <a:bodyPr wrap="none" lIns="91440" tIns="45720" rIns="91440" bIns="45720">
            <a:noAutofit/>
          </a:bodyPr>
          <a:lstStyle/>
          <a:p>
            <a:pPr algn="l"/>
            <a:r>
              <a:rPr lang="de-DE" sz="44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Dr. SnOOpy </a:t>
            </a:r>
            <a:r>
              <a:rPr lang="de-DE" sz="2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made for Writing_Bull</a:t>
            </a:r>
            <a:endParaRPr lang="de-DE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181741</xdr:colOff>
          <xdr:row>15</xdr:row>
          <xdr:rowOff>140805</xdr:rowOff>
        </xdr:from>
        <xdr:to>
          <xdr:col>6</xdr:col>
          <xdr:colOff>264516</xdr:colOff>
          <xdr:row>18</xdr:row>
          <xdr:rowOff>49696</xdr:rowOff>
        </xdr:to>
        <xdr:pic>
          <xdr:nvPicPr>
            <xdr:cNvPr id="6" name="Grafik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StärkeSpieler" spid="_x0000_s2157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1777179" y="2998305"/>
              <a:ext cx="1463900" cy="480391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25</xdr:row>
          <xdr:rowOff>190500</xdr:rowOff>
        </xdr:from>
        <xdr:to>
          <xdr:col>3</xdr:col>
          <xdr:colOff>381000</xdr:colOff>
          <xdr:row>29</xdr:row>
          <xdr:rowOff>76200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6</xdr:row>
          <xdr:rowOff>9525</xdr:rowOff>
        </xdr:from>
        <xdr:to>
          <xdr:col>11</xdr:col>
          <xdr:colOff>666750</xdr:colOff>
          <xdr:row>7</xdr:row>
          <xdr:rowOff>28575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8</xdr:row>
          <xdr:rowOff>95250</xdr:rowOff>
        </xdr:from>
        <xdr:to>
          <xdr:col>11</xdr:col>
          <xdr:colOff>666750</xdr:colOff>
          <xdr:row>9</xdr:row>
          <xdr:rowOff>114300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7</xdr:row>
          <xdr:rowOff>47625</xdr:rowOff>
        </xdr:from>
        <xdr:to>
          <xdr:col>11</xdr:col>
          <xdr:colOff>666750</xdr:colOff>
          <xdr:row>8</xdr:row>
          <xdr:rowOff>66675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15</xdr:row>
          <xdr:rowOff>152400</xdr:rowOff>
        </xdr:from>
        <xdr:to>
          <xdr:col>6</xdr:col>
          <xdr:colOff>581025</xdr:colOff>
          <xdr:row>17</xdr:row>
          <xdr:rowOff>171450</xdr:rowOff>
        </xdr:to>
        <xdr:sp macro="" textlink="">
          <xdr:nvSpPr>
            <xdr:cNvPr id="2072" name="Spinner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371475</xdr:colOff>
          <xdr:row>17</xdr:row>
          <xdr:rowOff>142875</xdr:rowOff>
        </xdr:from>
        <xdr:to>
          <xdr:col>1</xdr:col>
          <xdr:colOff>609600</xdr:colOff>
          <xdr:row>20</xdr:row>
          <xdr:rowOff>161925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de-AT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1,0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685800</xdr:colOff>
          <xdr:row>6</xdr:row>
          <xdr:rowOff>9525</xdr:rowOff>
        </xdr:from>
        <xdr:to>
          <xdr:col>12</xdr:col>
          <xdr:colOff>600075</xdr:colOff>
          <xdr:row>7</xdr:row>
          <xdr:rowOff>28575</xdr:rowOff>
        </xdr:to>
        <xdr:sp macro="" textlink="">
          <xdr:nvSpPr>
            <xdr:cNvPr id="2091" name="Drop Down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685800</xdr:colOff>
          <xdr:row>7</xdr:row>
          <xdr:rowOff>47625</xdr:rowOff>
        </xdr:from>
        <xdr:to>
          <xdr:col>12</xdr:col>
          <xdr:colOff>609600</xdr:colOff>
          <xdr:row>8</xdr:row>
          <xdr:rowOff>66675</xdr:rowOff>
        </xdr:to>
        <xdr:sp macro="" textlink="">
          <xdr:nvSpPr>
            <xdr:cNvPr id="2104" name="Drop Down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685800</xdr:colOff>
          <xdr:row>8</xdr:row>
          <xdr:rowOff>95250</xdr:rowOff>
        </xdr:from>
        <xdr:to>
          <xdr:col>12</xdr:col>
          <xdr:colOff>609600</xdr:colOff>
          <xdr:row>9</xdr:row>
          <xdr:rowOff>114300</xdr:rowOff>
        </xdr:to>
        <xdr:sp macro="" textlink="">
          <xdr:nvSpPr>
            <xdr:cNvPr id="2105" name="Drop Down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12</xdr:row>
          <xdr:rowOff>161925</xdr:rowOff>
        </xdr:from>
        <xdr:to>
          <xdr:col>12</xdr:col>
          <xdr:colOff>419100</xdr:colOff>
          <xdr:row>13</xdr:row>
          <xdr:rowOff>180975</xdr:rowOff>
        </xdr:to>
        <xdr:sp macro="" textlink="">
          <xdr:nvSpPr>
            <xdr:cNvPr id="2106" name="Drop Down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14</xdr:row>
          <xdr:rowOff>38100</xdr:rowOff>
        </xdr:from>
        <xdr:to>
          <xdr:col>12</xdr:col>
          <xdr:colOff>419100</xdr:colOff>
          <xdr:row>15</xdr:row>
          <xdr:rowOff>57150</xdr:rowOff>
        </xdr:to>
        <xdr:sp macro="" textlink="">
          <xdr:nvSpPr>
            <xdr:cNvPr id="2107" name="Drop Down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552450</xdr:colOff>
          <xdr:row>18</xdr:row>
          <xdr:rowOff>76200</xdr:rowOff>
        </xdr:from>
        <xdr:to>
          <xdr:col>12</xdr:col>
          <xdr:colOff>466725</xdr:colOff>
          <xdr:row>19</xdr:row>
          <xdr:rowOff>95250</xdr:rowOff>
        </xdr:to>
        <xdr:sp macro="" textlink="">
          <xdr:nvSpPr>
            <xdr:cNvPr id="2108" name="Drop Down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552450</xdr:colOff>
          <xdr:row>19</xdr:row>
          <xdr:rowOff>142875</xdr:rowOff>
        </xdr:from>
        <xdr:to>
          <xdr:col>12</xdr:col>
          <xdr:colOff>466725</xdr:colOff>
          <xdr:row>20</xdr:row>
          <xdr:rowOff>161925</xdr:rowOff>
        </xdr:to>
        <xdr:sp macro="" textlink="">
          <xdr:nvSpPr>
            <xdr:cNvPr id="2109" name="Drop Down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552450</xdr:colOff>
          <xdr:row>25</xdr:row>
          <xdr:rowOff>152400</xdr:rowOff>
        </xdr:from>
        <xdr:to>
          <xdr:col>12</xdr:col>
          <xdr:colOff>466725</xdr:colOff>
          <xdr:row>26</xdr:row>
          <xdr:rowOff>171450</xdr:rowOff>
        </xdr:to>
        <xdr:sp macro="" textlink="">
          <xdr:nvSpPr>
            <xdr:cNvPr id="2110" name="Drop Down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552450</xdr:colOff>
          <xdr:row>27</xdr:row>
          <xdr:rowOff>28575</xdr:rowOff>
        </xdr:from>
        <xdr:to>
          <xdr:col>12</xdr:col>
          <xdr:colOff>466725</xdr:colOff>
          <xdr:row>28</xdr:row>
          <xdr:rowOff>47625</xdr:rowOff>
        </xdr:to>
        <xdr:sp macro="" textlink="">
          <xdr:nvSpPr>
            <xdr:cNvPr id="2111" name="Drop Down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542925</xdr:colOff>
          <xdr:row>28</xdr:row>
          <xdr:rowOff>85725</xdr:rowOff>
        </xdr:from>
        <xdr:to>
          <xdr:col>12</xdr:col>
          <xdr:colOff>466725</xdr:colOff>
          <xdr:row>29</xdr:row>
          <xdr:rowOff>104775</xdr:rowOff>
        </xdr:to>
        <xdr:sp macro="" textlink="">
          <xdr:nvSpPr>
            <xdr:cNvPr id="2112" name="Drop Down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438150</xdr:colOff>
          <xdr:row>12</xdr:row>
          <xdr:rowOff>161925</xdr:rowOff>
        </xdr:from>
        <xdr:to>
          <xdr:col>11</xdr:col>
          <xdr:colOff>466725</xdr:colOff>
          <xdr:row>13</xdr:row>
          <xdr:rowOff>180975</xdr:rowOff>
        </xdr:to>
        <xdr:sp macro="" textlink="">
          <xdr:nvSpPr>
            <xdr:cNvPr id="2123" name="Drop Down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438150</xdr:colOff>
          <xdr:row>14</xdr:row>
          <xdr:rowOff>38100</xdr:rowOff>
        </xdr:from>
        <xdr:to>
          <xdr:col>11</xdr:col>
          <xdr:colOff>466725</xdr:colOff>
          <xdr:row>15</xdr:row>
          <xdr:rowOff>57150</xdr:rowOff>
        </xdr:to>
        <xdr:sp macro="" textlink="">
          <xdr:nvSpPr>
            <xdr:cNvPr id="2125" name="Drop Down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504825</xdr:colOff>
          <xdr:row>19</xdr:row>
          <xdr:rowOff>142875</xdr:rowOff>
        </xdr:from>
        <xdr:to>
          <xdr:col>11</xdr:col>
          <xdr:colOff>523875</xdr:colOff>
          <xdr:row>20</xdr:row>
          <xdr:rowOff>161925</xdr:rowOff>
        </xdr:to>
        <xdr:sp macro="" textlink="">
          <xdr:nvSpPr>
            <xdr:cNvPr id="2126" name="Drop Down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504825</xdr:colOff>
          <xdr:row>27</xdr:row>
          <xdr:rowOff>28575</xdr:rowOff>
        </xdr:from>
        <xdr:to>
          <xdr:col>11</xdr:col>
          <xdr:colOff>533400</xdr:colOff>
          <xdr:row>28</xdr:row>
          <xdr:rowOff>47625</xdr:rowOff>
        </xdr:to>
        <xdr:sp macro="" textlink="">
          <xdr:nvSpPr>
            <xdr:cNvPr id="2127" name="Drop Down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504825</xdr:colOff>
          <xdr:row>18</xdr:row>
          <xdr:rowOff>76200</xdr:rowOff>
        </xdr:from>
        <xdr:to>
          <xdr:col>11</xdr:col>
          <xdr:colOff>523875</xdr:colOff>
          <xdr:row>19</xdr:row>
          <xdr:rowOff>95250</xdr:rowOff>
        </xdr:to>
        <xdr:sp macro="" textlink="">
          <xdr:nvSpPr>
            <xdr:cNvPr id="2128" name="Drop Down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504825</xdr:colOff>
          <xdr:row>25</xdr:row>
          <xdr:rowOff>152400</xdr:rowOff>
        </xdr:from>
        <xdr:to>
          <xdr:col>11</xdr:col>
          <xdr:colOff>533400</xdr:colOff>
          <xdr:row>26</xdr:row>
          <xdr:rowOff>171450</xdr:rowOff>
        </xdr:to>
        <xdr:sp macro="" textlink="">
          <xdr:nvSpPr>
            <xdr:cNvPr id="2129" name="Drop Down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504825</xdr:colOff>
          <xdr:row>28</xdr:row>
          <xdr:rowOff>85725</xdr:rowOff>
        </xdr:from>
        <xdr:to>
          <xdr:col>11</xdr:col>
          <xdr:colOff>533400</xdr:colOff>
          <xdr:row>29</xdr:row>
          <xdr:rowOff>104775</xdr:rowOff>
        </xdr:to>
        <xdr:sp macro="" textlink="">
          <xdr:nvSpPr>
            <xdr:cNvPr id="2130" name="Drop Down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373071</xdr:colOff>
      <xdr:row>11</xdr:row>
      <xdr:rowOff>174626</xdr:rowOff>
    </xdr:from>
    <xdr:ext cx="1906932" cy="201915"/>
    <xdr:sp macro="" textlink="">
      <xdr:nvSpPr>
        <xdr:cNvPr id="13" name="Textfeld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373071" y="2270126"/>
          <a:ext cx="1906932" cy="201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AT" sz="700" i="1"/>
            <a:t>Bild: Pin auf Peanuts Gang Sports (pinterest.de)</a:t>
          </a:r>
        </a:p>
      </xdr:txBody>
    </xdr:sp>
    <xdr:clientData/>
  </xdr:oneCellAnchor>
  <xdr:oneCellAnchor>
    <xdr:from>
      <xdr:col>11</xdr:col>
      <xdr:colOff>619125</xdr:colOff>
      <xdr:row>0</xdr:row>
      <xdr:rowOff>71438</xdr:rowOff>
    </xdr:from>
    <xdr:ext cx="868315" cy="264560"/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7405688" y="71438"/>
          <a:ext cx="8683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AT" sz="1100"/>
            <a:t>Version: 1.0</a:t>
          </a:r>
        </a:p>
      </xdr:txBody>
    </xdr:sp>
    <xdr:clientData/>
  </xdr:oneCellAnchor>
  <xdr:oneCellAnchor>
    <xdr:from>
      <xdr:col>12</xdr:col>
      <xdr:colOff>682623</xdr:colOff>
      <xdr:row>1</xdr:row>
      <xdr:rowOff>158751</xdr:rowOff>
    </xdr:from>
    <xdr:ext cx="927242" cy="264560"/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231186" y="349251"/>
          <a:ext cx="9272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AT" sz="1100"/>
            <a:t>PW: DrS4WB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420687</xdr:colOff>
          <xdr:row>20</xdr:row>
          <xdr:rowOff>184149</xdr:rowOff>
        </xdr:from>
        <xdr:to>
          <xdr:col>1</xdr:col>
          <xdr:colOff>539750</xdr:colOff>
          <xdr:row>22</xdr:row>
          <xdr:rowOff>31749</xdr:rowOff>
        </xdr:to>
        <xdr:sp macro="" textlink="">
          <xdr:nvSpPr>
            <xdr:cNvPr id="2154" name="Button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0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A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Max: 2,2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420687</xdr:colOff>
          <xdr:row>22</xdr:row>
          <xdr:rowOff>53975</xdr:rowOff>
        </xdr:from>
        <xdr:to>
          <xdr:col>1</xdr:col>
          <xdr:colOff>538912</xdr:colOff>
          <xdr:row>23</xdr:row>
          <xdr:rowOff>92075</xdr:rowOff>
        </xdr:to>
        <xdr:sp macro="" textlink="">
          <xdr:nvSpPr>
            <xdr:cNvPr id="2155" name="Button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A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-Min: 0,2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1</xdr:col>
          <xdr:colOff>1438275</xdr:colOff>
          <xdr:row>0</xdr:row>
          <xdr:rowOff>323850</xdr:rowOff>
        </xdr:to>
        <xdr:sp macro="" textlink="">
          <xdr:nvSpPr>
            <xdr:cNvPr id="4114" name="Object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2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1</xdr:col>
          <xdr:colOff>1438275</xdr:colOff>
          <xdr:row>1</xdr:row>
          <xdr:rowOff>323850</xdr:rowOff>
        </xdr:to>
        <xdr:sp macro="" textlink="">
          <xdr:nvSpPr>
            <xdr:cNvPr id="4115" name="Object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2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1</xdr:col>
          <xdr:colOff>1438275</xdr:colOff>
          <xdr:row>2</xdr:row>
          <xdr:rowOff>323850</xdr:rowOff>
        </xdr:to>
        <xdr:sp macro="" textlink="">
          <xdr:nvSpPr>
            <xdr:cNvPr id="4116" name="Object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2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1</xdr:col>
          <xdr:colOff>1438275</xdr:colOff>
          <xdr:row>3</xdr:row>
          <xdr:rowOff>323850</xdr:rowOff>
        </xdr:to>
        <xdr:sp macro="" textlink="">
          <xdr:nvSpPr>
            <xdr:cNvPr id="4117" name="Object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2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1438275</xdr:colOff>
          <xdr:row>4</xdr:row>
          <xdr:rowOff>323850</xdr:rowOff>
        </xdr:to>
        <xdr:sp macro="" textlink="">
          <xdr:nvSpPr>
            <xdr:cNvPr id="4118" name="Object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2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1438275</xdr:colOff>
          <xdr:row>5</xdr:row>
          <xdr:rowOff>323850</xdr:rowOff>
        </xdr:to>
        <xdr:sp macro="" textlink="">
          <xdr:nvSpPr>
            <xdr:cNvPr id="4119" name="Object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2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1</xdr:col>
          <xdr:colOff>1438275</xdr:colOff>
          <xdr:row>6</xdr:row>
          <xdr:rowOff>323850</xdr:rowOff>
        </xdr:to>
        <xdr:sp macro="" textlink="">
          <xdr:nvSpPr>
            <xdr:cNvPr id="4120" name="Object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2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1</xdr:col>
          <xdr:colOff>1438275</xdr:colOff>
          <xdr:row>7</xdr:row>
          <xdr:rowOff>323850</xdr:rowOff>
        </xdr:to>
        <xdr:sp macro="" textlink="">
          <xdr:nvSpPr>
            <xdr:cNvPr id="4121" name="Object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2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1</xdr:col>
          <xdr:colOff>1438275</xdr:colOff>
          <xdr:row>8</xdr:row>
          <xdr:rowOff>323850</xdr:rowOff>
        </xdr:to>
        <xdr:sp macro="" textlink="">
          <xdr:nvSpPr>
            <xdr:cNvPr id="4122" name="Object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2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1438275</xdr:colOff>
          <xdr:row>9</xdr:row>
          <xdr:rowOff>323850</xdr:rowOff>
        </xdr:to>
        <xdr:sp macro="" textlink="">
          <xdr:nvSpPr>
            <xdr:cNvPr id="4123" name="Object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2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0</xdr:rowOff>
        </xdr:from>
        <xdr:to>
          <xdr:col>1</xdr:col>
          <xdr:colOff>1438275</xdr:colOff>
          <xdr:row>10</xdr:row>
          <xdr:rowOff>323850</xdr:rowOff>
        </xdr:to>
        <xdr:sp macro="" textlink="">
          <xdr:nvSpPr>
            <xdr:cNvPr id="4124" name="Object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2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0</xdr:rowOff>
        </xdr:from>
        <xdr:to>
          <xdr:col>1</xdr:col>
          <xdr:colOff>1438275</xdr:colOff>
          <xdr:row>11</xdr:row>
          <xdr:rowOff>323850</xdr:rowOff>
        </xdr:to>
        <xdr:sp macro="" textlink="">
          <xdr:nvSpPr>
            <xdr:cNvPr id="4125" name="Object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2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0</xdr:rowOff>
        </xdr:from>
        <xdr:to>
          <xdr:col>1</xdr:col>
          <xdr:colOff>1438275</xdr:colOff>
          <xdr:row>12</xdr:row>
          <xdr:rowOff>323850</xdr:rowOff>
        </xdr:to>
        <xdr:sp macro="" textlink="">
          <xdr:nvSpPr>
            <xdr:cNvPr id="4126" name="Object 30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id="{00000000-0008-0000-02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1</xdr:col>
          <xdr:colOff>1438275</xdr:colOff>
          <xdr:row>13</xdr:row>
          <xdr:rowOff>323850</xdr:rowOff>
        </xdr:to>
        <xdr:sp macro="" textlink="">
          <xdr:nvSpPr>
            <xdr:cNvPr id="4127" name="Object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2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0</xdr:rowOff>
        </xdr:from>
        <xdr:to>
          <xdr:col>1</xdr:col>
          <xdr:colOff>1438275</xdr:colOff>
          <xdr:row>14</xdr:row>
          <xdr:rowOff>323850</xdr:rowOff>
        </xdr:to>
        <xdr:sp macro="" textlink="">
          <xdr:nvSpPr>
            <xdr:cNvPr id="4128" name="Object 32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id="{00000000-0008-0000-02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0</xdr:rowOff>
        </xdr:from>
        <xdr:to>
          <xdr:col>1</xdr:col>
          <xdr:colOff>1438275</xdr:colOff>
          <xdr:row>15</xdr:row>
          <xdr:rowOff>323850</xdr:rowOff>
        </xdr:to>
        <xdr:sp macro="" textlink="">
          <xdr:nvSpPr>
            <xdr:cNvPr id="4138" name="Object 42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2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0</xdr:rowOff>
        </xdr:from>
        <xdr:to>
          <xdr:col>1</xdr:col>
          <xdr:colOff>1438275</xdr:colOff>
          <xdr:row>16</xdr:row>
          <xdr:rowOff>323850</xdr:rowOff>
        </xdr:to>
        <xdr:sp macro="" textlink="">
          <xdr:nvSpPr>
            <xdr:cNvPr id="4139" name="Object 43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2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0</xdr:rowOff>
        </xdr:from>
        <xdr:to>
          <xdr:col>1</xdr:col>
          <xdr:colOff>1438275</xdr:colOff>
          <xdr:row>17</xdr:row>
          <xdr:rowOff>323850</xdr:rowOff>
        </xdr:to>
        <xdr:sp macro="" textlink="">
          <xdr:nvSpPr>
            <xdr:cNvPr id="4140" name="Object 44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2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1</xdr:col>
          <xdr:colOff>1438275</xdr:colOff>
          <xdr:row>18</xdr:row>
          <xdr:rowOff>323850</xdr:rowOff>
        </xdr:to>
        <xdr:sp macro="" textlink="">
          <xdr:nvSpPr>
            <xdr:cNvPr id="4141" name="Object 45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2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0</xdr:rowOff>
        </xdr:from>
        <xdr:to>
          <xdr:col>1</xdr:col>
          <xdr:colOff>1438275</xdr:colOff>
          <xdr:row>19</xdr:row>
          <xdr:rowOff>323850</xdr:rowOff>
        </xdr:to>
        <xdr:sp macro="" textlink="">
          <xdr:nvSpPr>
            <xdr:cNvPr id="4142" name="Object 46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2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6.bin"/><Relationship Id="rId18" Type="http://schemas.openxmlformats.org/officeDocument/2006/relationships/image" Target="../media/image12.emf"/><Relationship Id="rId26" Type="http://schemas.openxmlformats.org/officeDocument/2006/relationships/image" Target="../media/image16.emf"/><Relationship Id="rId39" Type="http://schemas.openxmlformats.org/officeDocument/2006/relationships/oleObject" Target="../embeddings/oleObject19.bin"/><Relationship Id="rId21" Type="http://schemas.openxmlformats.org/officeDocument/2006/relationships/oleObject" Target="../embeddings/oleObject10.bin"/><Relationship Id="rId34" Type="http://schemas.openxmlformats.org/officeDocument/2006/relationships/image" Target="../media/image20.emf"/><Relationship Id="rId42" Type="http://schemas.openxmlformats.org/officeDocument/2006/relationships/image" Target="../media/image24.emf"/><Relationship Id="rId7" Type="http://schemas.openxmlformats.org/officeDocument/2006/relationships/oleObject" Target="../embeddings/oleObject3.bin"/><Relationship Id="rId2" Type="http://schemas.openxmlformats.org/officeDocument/2006/relationships/vmlDrawing" Target="../drawings/vmlDrawing2.vml"/><Relationship Id="rId16" Type="http://schemas.openxmlformats.org/officeDocument/2006/relationships/image" Target="../media/image11.emf"/><Relationship Id="rId20" Type="http://schemas.openxmlformats.org/officeDocument/2006/relationships/image" Target="../media/image13.emf"/><Relationship Id="rId29" Type="http://schemas.openxmlformats.org/officeDocument/2006/relationships/oleObject" Target="../embeddings/oleObject14.bin"/><Relationship Id="rId41" Type="http://schemas.openxmlformats.org/officeDocument/2006/relationships/oleObject" Target="../embeddings/oleObject20.bin"/><Relationship Id="rId1" Type="http://schemas.openxmlformats.org/officeDocument/2006/relationships/drawing" Target="../drawings/drawing2.xml"/><Relationship Id="rId6" Type="http://schemas.openxmlformats.org/officeDocument/2006/relationships/image" Target="../media/image6.emf"/><Relationship Id="rId11" Type="http://schemas.openxmlformats.org/officeDocument/2006/relationships/oleObject" Target="../embeddings/oleObject5.bin"/><Relationship Id="rId24" Type="http://schemas.openxmlformats.org/officeDocument/2006/relationships/image" Target="../media/image15.emf"/><Relationship Id="rId32" Type="http://schemas.openxmlformats.org/officeDocument/2006/relationships/image" Target="../media/image19.emf"/><Relationship Id="rId37" Type="http://schemas.openxmlformats.org/officeDocument/2006/relationships/oleObject" Target="../embeddings/oleObject18.bin"/><Relationship Id="rId40" Type="http://schemas.openxmlformats.org/officeDocument/2006/relationships/image" Target="../media/image23.emf"/><Relationship Id="rId5" Type="http://schemas.openxmlformats.org/officeDocument/2006/relationships/oleObject" Target="../embeddings/oleObject2.bin"/><Relationship Id="rId15" Type="http://schemas.openxmlformats.org/officeDocument/2006/relationships/oleObject" Target="../embeddings/oleObject7.bin"/><Relationship Id="rId23" Type="http://schemas.openxmlformats.org/officeDocument/2006/relationships/oleObject" Target="../embeddings/oleObject11.bin"/><Relationship Id="rId28" Type="http://schemas.openxmlformats.org/officeDocument/2006/relationships/image" Target="../media/image17.emf"/><Relationship Id="rId36" Type="http://schemas.openxmlformats.org/officeDocument/2006/relationships/image" Target="../media/image21.emf"/><Relationship Id="rId10" Type="http://schemas.openxmlformats.org/officeDocument/2006/relationships/image" Target="../media/image8.emf"/><Relationship Id="rId19" Type="http://schemas.openxmlformats.org/officeDocument/2006/relationships/oleObject" Target="../embeddings/oleObject9.bin"/><Relationship Id="rId31" Type="http://schemas.openxmlformats.org/officeDocument/2006/relationships/oleObject" Target="../embeddings/oleObject15.bin"/><Relationship Id="rId4" Type="http://schemas.openxmlformats.org/officeDocument/2006/relationships/image" Target="../media/image5.emf"/><Relationship Id="rId9" Type="http://schemas.openxmlformats.org/officeDocument/2006/relationships/oleObject" Target="../embeddings/oleObject4.bin"/><Relationship Id="rId14" Type="http://schemas.openxmlformats.org/officeDocument/2006/relationships/image" Target="../media/image10.emf"/><Relationship Id="rId22" Type="http://schemas.openxmlformats.org/officeDocument/2006/relationships/image" Target="../media/image14.emf"/><Relationship Id="rId27" Type="http://schemas.openxmlformats.org/officeDocument/2006/relationships/oleObject" Target="../embeddings/oleObject13.bin"/><Relationship Id="rId30" Type="http://schemas.openxmlformats.org/officeDocument/2006/relationships/image" Target="../media/image18.emf"/><Relationship Id="rId35" Type="http://schemas.openxmlformats.org/officeDocument/2006/relationships/oleObject" Target="../embeddings/oleObject17.bin"/><Relationship Id="rId8" Type="http://schemas.openxmlformats.org/officeDocument/2006/relationships/image" Target="../media/image7.emf"/><Relationship Id="rId3" Type="http://schemas.openxmlformats.org/officeDocument/2006/relationships/oleObject" Target="../embeddings/oleObject1.bin"/><Relationship Id="rId12" Type="http://schemas.openxmlformats.org/officeDocument/2006/relationships/image" Target="../media/image9.emf"/><Relationship Id="rId17" Type="http://schemas.openxmlformats.org/officeDocument/2006/relationships/oleObject" Target="../embeddings/oleObject8.bin"/><Relationship Id="rId25" Type="http://schemas.openxmlformats.org/officeDocument/2006/relationships/oleObject" Target="../embeddings/oleObject12.bin"/><Relationship Id="rId33" Type="http://schemas.openxmlformats.org/officeDocument/2006/relationships/oleObject" Target="../embeddings/oleObject16.bin"/><Relationship Id="rId38" Type="http://schemas.openxmlformats.org/officeDocument/2006/relationships/image" Target="../media/image2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82064-1CF2-45F3-9C7C-F648F4F793DF}">
  <sheetPr codeName="Tabelle1"/>
  <dimension ref="A1:F16"/>
  <sheetViews>
    <sheetView tabSelected="1" zoomScale="120" zoomScaleNormal="120" workbookViewId="0">
      <selection activeCell="S18" sqref="S18"/>
    </sheetView>
  </sheetViews>
  <sheetFormatPr baseColWidth="10" defaultRowHeight="15" x14ac:dyDescent="0.25"/>
  <cols>
    <col min="1" max="1" width="8.85546875" bestFit="1" customWidth="1"/>
    <col min="2" max="2" width="12.140625" bestFit="1" customWidth="1"/>
    <col min="3" max="3" width="3" bestFit="1" customWidth="1"/>
    <col min="4" max="4" width="6.28515625" bestFit="1" customWidth="1"/>
    <col min="5" max="5" width="3" bestFit="1" customWidth="1"/>
  </cols>
  <sheetData>
    <row r="1" spans="1:6" x14ac:dyDescent="0.25">
      <c r="A1" s="4" t="s">
        <v>48</v>
      </c>
      <c r="B1" s="54">
        <v>1</v>
      </c>
      <c r="C1" s="54"/>
      <c r="D1" s="2"/>
    </row>
    <row r="2" spans="1:6" x14ac:dyDescent="0.25">
      <c r="A2" s="4" t="s">
        <v>63</v>
      </c>
      <c r="B2" s="54">
        <v>1</v>
      </c>
      <c r="C2" s="54"/>
      <c r="D2" s="2"/>
    </row>
    <row r="3" spans="1:6" x14ac:dyDescent="0.25">
      <c r="A3" s="53" t="s">
        <v>59</v>
      </c>
      <c r="B3" t="s">
        <v>49</v>
      </c>
      <c r="C3" s="51">
        <v>1</v>
      </c>
      <c r="D3" t="s">
        <v>66</v>
      </c>
      <c r="E3" s="51">
        <v>1</v>
      </c>
      <c r="F3" s="1" cm="1">
        <f t="array" ref="F3">INDEX(Admindaten!$B$2:$L$39,Stärkeberechnung!C3,Stärkeberechnung!$B$2)*E3</f>
        <v>0</v>
      </c>
    </row>
    <row r="4" spans="1:6" x14ac:dyDescent="0.25">
      <c r="A4" s="53"/>
      <c r="B4" t="s">
        <v>50</v>
      </c>
      <c r="C4" s="51">
        <v>1</v>
      </c>
      <c r="D4" t="s">
        <v>66</v>
      </c>
      <c r="E4" s="51">
        <v>1</v>
      </c>
      <c r="F4" s="1" cm="1">
        <f t="array" ref="F4">INDEX(Admindaten!$B$2:$L$39,Stärkeberechnung!C4,Stärkeberechnung!$B$2)*E4</f>
        <v>0</v>
      </c>
    </row>
    <row r="5" spans="1:6" x14ac:dyDescent="0.25">
      <c r="A5" s="53"/>
      <c r="B5" t="s">
        <v>51</v>
      </c>
      <c r="C5" s="51">
        <v>1</v>
      </c>
      <c r="D5" t="s">
        <v>66</v>
      </c>
      <c r="E5" s="51">
        <v>1</v>
      </c>
      <c r="F5" s="1" cm="1">
        <f t="array" ref="F5">INDEX(Admindaten!$B$2:$L$39,Stärkeberechnung!C5,Stärkeberechnung!$B$2)*E5</f>
        <v>0</v>
      </c>
    </row>
    <row r="6" spans="1:6" x14ac:dyDescent="0.25">
      <c r="A6" s="53"/>
      <c r="B6" t="s">
        <v>52</v>
      </c>
      <c r="C6" s="51">
        <v>1</v>
      </c>
      <c r="D6" t="s">
        <v>66</v>
      </c>
      <c r="E6" s="51">
        <v>1</v>
      </c>
      <c r="F6" s="1" cm="1">
        <f t="array" ref="F6">INDEX(Admindaten!$B$2:$L$39,Stärkeberechnung!C6,Stärkeberechnung!$B$2)*E6</f>
        <v>0</v>
      </c>
    </row>
    <row r="7" spans="1:6" x14ac:dyDescent="0.25">
      <c r="A7" s="53"/>
      <c r="B7" t="s">
        <v>53</v>
      </c>
      <c r="C7" s="51">
        <v>1</v>
      </c>
      <c r="D7" t="s">
        <v>66</v>
      </c>
      <c r="E7" s="51">
        <v>1</v>
      </c>
      <c r="F7" s="1" cm="1">
        <f t="array" ref="F7">INDEX(Admindaten!$B$2:$L$39,Stärkeberechnung!C7,Stärkeberechnung!$B$2)*E7</f>
        <v>0</v>
      </c>
    </row>
    <row r="8" spans="1:6" x14ac:dyDescent="0.25">
      <c r="A8" s="53"/>
      <c r="B8" t="s">
        <v>54</v>
      </c>
      <c r="C8" s="51">
        <v>1</v>
      </c>
      <c r="D8" t="s">
        <v>66</v>
      </c>
      <c r="E8" s="51">
        <v>1</v>
      </c>
      <c r="F8" s="1" cm="1">
        <f t="array" ref="F8">INDEX(Admindaten!$B$2:$L$39,Stärkeberechnung!C8,Stärkeberechnung!$B$2)*E8</f>
        <v>0</v>
      </c>
    </row>
    <row r="9" spans="1:6" x14ac:dyDescent="0.25">
      <c r="A9" s="53"/>
      <c r="B9" t="s">
        <v>55</v>
      </c>
      <c r="C9" s="51">
        <v>1</v>
      </c>
      <c r="D9" t="s">
        <v>66</v>
      </c>
      <c r="E9" s="51">
        <v>1</v>
      </c>
      <c r="F9" s="1" cm="1">
        <f t="array" ref="F9">INDEX(Admindaten!$B$2:$L$39,Stärkeberechnung!C9,Stärkeberechnung!$B$2)*E9</f>
        <v>0</v>
      </c>
    </row>
    <row r="10" spans="1:6" x14ac:dyDescent="0.25">
      <c r="A10" s="53"/>
      <c r="B10" t="s">
        <v>56</v>
      </c>
      <c r="C10" s="51">
        <v>1</v>
      </c>
      <c r="D10" t="s">
        <v>66</v>
      </c>
      <c r="E10" s="51">
        <v>1</v>
      </c>
      <c r="F10" s="1" cm="1">
        <f t="array" ref="F10">INDEX(Admindaten!$B$2:$L$39,Stärkeberechnung!C10,Stärkeberechnung!$B$2)*E10</f>
        <v>0</v>
      </c>
    </row>
    <row r="11" spans="1:6" x14ac:dyDescent="0.25">
      <c r="A11" s="53"/>
      <c r="B11" t="s">
        <v>57</v>
      </c>
      <c r="C11" s="51">
        <v>1</v>
      </c>
      <c r="D11" t="s">
        <v>66</v>
      </c>
      <c r="E11" s="51">
        <v>1</v>
      </c>
      <c r="F11" s="1" cm="1">
        <f t="array" ref="F11">INDEX(Admindaten!$B$2:$L$39,Stärkeberechnung!C11,Stärkeberechnung!$B$2)*E11</f>
        <v>0</v>
      </c>
    </row>
    <row r="12" spans="1:6" x14ac:dyDescent="0.25">
      <c r="A12" s="53"/>
      <c r="B12" t="s">
        <v>58</v>
      </c>
      <c r="C12" s="51">
        <v>1</v>
      </c>
      <c r="D12" t="s">
        <v>66</v>
      </c>
      <c r="E12" s="51">
        <v>1</v>
      </c>
      <c r="F12" s="1" cm="1">
        <f t="array" ref="F12">INDEX(Admindaten!$B$2:$L$39,Stärkeberechnung!C12,Stärkeberechnung!$B$2)*E12</f>
        <v>0</v>
      </c>
    </row>
    <row r="13" spans="1:6" x14ac:dyDescent="0.25">
      <c r="A13" s="52" t="s">
        <v>69</v>
      </c>
      <c r="B13" s="52"/>
      <c r="C13" s="52"/>
      <c r="D13" s="52"/>
      <c r="E13" s="52"/>
      <c r="F13" s="3">
        <f>SUM(F3:F12)</f>
        <v>0</v>
      </c>
    </row>
    <row r="14" spans="1:6" x14ac:dyDescent="0.25">
      <c r="A14" s="52" t="s">
        <v>72</v>
      </c>
      <c r="B14" s="52"/>
      <c r="C14" s="52"/>
      <c r="D14" s="52"/>
      <c r="E14" s="52"/>
      <c r="F14" s="3">
        <f>VLOOKUP($B$1,Admindaten!N2:R21,1,FALSE)-(VLOOKUP($B$1,Admindaten!N2:R21,2,FALSE)*VLOOKUP($B$1,Admindaten!N2:R21,3,FALSE))+(VLOOKUP($B$1,Admindaten!N2:R21,3,FALSE))*$F$13</f>
        <v>1</v>
      </c>
    </row>
    <row r="15" spans="1:6" x14ac:dyDescent="0.25">
      <c r="A15" s="52" t="s">
        <v>73</v>
      </c>
      <c r="B15" s="52"/>
      <c r="C15" s="52"/>
      <c r="D15" s="52"/>
      <c r="E15" s="52"/>
      <c r="F15" s="55">
        <f>VLOOKUP($B$1,Admindaten!N2:R21,1,FALSE)-(VLOOKUP($B$1,Admindaten!N2:R21,2,FALSE)*VLOOKUP($B$1,Admindaten!N2:R21,3,FALSE))+(VLOOKUP($B$1,Admindaten!N2:R21,3,FALSE))*IF($B$2=8,10.5,12)</f>
        <v>2.2000000000000002</v>
      </c>
    </row>
    <row r="16" spans="1:6" x14ac:dyDescent="0.25">
      <c r="A16" s="52" t="s">
        <v>74</v>
      </c>
      <c r="B16" s="52"/>
      <c r="C16" s="52"/>
      <c r="D16" s="52"/>
      <c r="E16" s="52"/>
      <c r="F16" s="56">
        <f>VLOOKUP($B$1,Admindaten!N2:R21,1,FALSE)-(VLOOKUP($B$1,Admindaten!N2:R21,2,FALSE)*VLOOKUP($B$1,Admindaten!N2:R21,3,FALSE))+(VLOOKUP($B$1,Admindaten!N2:R21,3,FALSE))*IF($B$2=8,-10.75,-12)</f>
        <v>-0.20000000000000018</v>
      </c>
    </row>
  </sheetData>
  <sheetProtection algorithmName="SHA-512" hashValue="L7N/fhcOTP/n2IR2Qtd9LNon+8wAocrjXIlncNZ26qrscOdaO1Pmd2ryw6LbHM/SQlfU9imee9WvACI0aizWpg==" saltValue="qlgQVDgLVZ98J2lF3mdaoA==" spinCount="100000" sheet="1" objects="1" scenarios="1" selectLockedCells="1" selectUnlockedCells="1"/>
  <mergeCells count="7">
    <mergeCell ref="A14:E14"/>
    <mergeCell ref="A15:E15"/>
    <mergeCell ref="A16:E16"/>
    <mergeCell ref="A3:A12"/>
    <mergeCell ref="B1:C1"/>
    <mergeCell ref="B2:C2"/>
    <mergeCell ref="A13:E13"/>
  </mergeCells>
  <pageMargins left="0.7" right="0.7" top="0.78740157499999996" bottom="0.78740157499999996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Drop Down 9">
              <controlPr defaultSize="0" autoLine="0" autoPict="0">
                <anchor moveWithCells="1">
                  <from>
                    <xdr:col>1</xdr:col>
                    <xdr:colOff>276225</xdr:colOff>
                    <xdr:row>25</xdr:row>
                    <xdr:rowOff>190500</xdr:rowOff>
                  </from>
                  <to>
                    <xdr:col>3</xdr:col>
                    <xdr:colOff>381000</xdr:colOff>
                    <xdr:row>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5" name="Drop Down 11">
              <controlPr defaultSize="0" autoLine="0" autoPict="0">
                <anchor moveWithCells="1">
                  <from>
                    <xdr:col>9</xdr:col>
                    <xdr:colOff>638175</xdr:colOff>
                    <xdr:row>6</xdr:row>
                    <xdr:rowOff>9525</xdr:rowOff>
                  </from>
                  <to>
                    <xdr:col>11</xdr:col>
                    <xdr:colOff>666750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6" name="Drop Down 16">
              <controlPr defaultSize="0" autoLine="0" autoPict="0">
                <anchor moveWithCells="1">
                  <from>
                    <xdr:col>9</xdr:col>
                    <xdr:colOff>638175</xdr:colOff>
                    <xdr:row>8</xdr:row>
                    <xdr:rowOff>95250</xdr:rowOff>
                  </from>
                  <to>
                    <xdr:col>11</xdr:col>
                    <xdr:colOff>666750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7" name="Drop Down 20">
              <controlPr defaultSize="0" autoLine="0" autoPict="0">
                <anchor moveWithCells="1">
                  <from>
                    <xdr:col>9</xdr:col>
                    <xdr:colOff>638175</xdr:colOff>
                    <xdr:row>7</xdr:row>
                    <xdr:rowOff>47625</xdr:rowOff>
                  </from>
                  <to>
                    <xdr:col>11</xdr:col>
                    <xdr:colOff>666750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8" name="Spinner 24">
              <controlPr defaultSize="0" autoPict="0">
                <anchor moveWithCells="1" sizeWithCells="1">
                  <from>
                    <xdr:col>6</xdr:col>
                    <xdr:colOff>266700</xdr:colOff>
                    <xdr:row>15</xdr:row>
                    <xdr:rowOff>152400</xdr:rowOff>
                  </from>
                  <to>
                    <xdr:col>6</xdr:col>
                    <xdr:colOff>581025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9" name="Button 39">
              <controlPr defaultSize="0" print="0" autoFill="0" autoPict="0">
                <anchor moveWithCells="1">
                  <from>
                    <xdr:col>0</xdr:col>
                    <xdr:colOff>371475</xdr:colOff>
                    <xdr:row>17</xdr:row>
                    <xdr:rowOff>142875</xdr:rowOff>
                  </from>
                  <to>
                    <xdr:col>1</xdr:col>
                    <xdr:colOff>609600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0" name="Drop Down 43">
              <controlPr defaultSize="0" autoLine="0" autoPict="0">
                <anchor moveWithCells="1">
                  <from>
                    <xdr:col>11</xdr:col>
                    <xdr:colOff>685800</xdr:colOff>
                    <xdr:row>6</xdr:row>
                    <xdr:rowOff>9525</xdr:rowOff>
                  </from>
                  <to>
                    <xdr:col>12</xdr:col>
                    <xdr:colOff>600075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11" name="Drop Down 56">
              <controlPr defaultSize="0" autoLine="0" autoPict="0">
                <anchor moveWithCells="1">
                  <from>
                    <xdr:col>11</xdr:col>
                    <xdr:colOff>685800</xdr:colOff>
                    <xdr:row>7</xdr:row>
                    <xdr:rowOff>47625</xdr:rowOff>
                  </from>
                  <to>
                    <xdr:col>12</xdr:col>
                    <xdr:colOff>609600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2" name="Drop Down 57">
              <controlPr defaultSize="0" autoLine="0" autoPict="0">
                <anchor moveWithCells="1">
                  <from>
                    <xdr:col>11</xdr:col>
                    <xdr:colOff>685800</xdr:colOff>
                    <xdr:row>8</xdr:row>
                    <xdr:rowOff>95250</xdr:rowOff>
                  </from>
                  <to>
                    <xdr:col>12</xdr:col>
                    <xdr:colOff>609600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13" name="Drop Down 58">
              <controlPr defaultSize="0" autoLine="0" autoPict="0">
                <anchor moveWithCells="1">
                  <from>
                    <xdr:col>11</xdr:col>
                    <xdr:colOff>495300</xdr:colOff>
                    <xdr:row>12</xdr:row>
                    <xdr:rowOff>161925</xdr:rowOff>
                  </from>
                  <to>
                    <xdr:col>12</xdr:col>
                    <xdr:colOff>419100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14" name="Drop Down 59">
              <controlPr defaultSize="0" autoLine="0" autoPict="0">
                <anchor moveWithCells="1">
                  <from>
                    <xdr:col>11</xdr:col>
                    <xdr:colOff>495300</xdr:colOff>
                    <xdr:row>14</xdr:row>
                    <xdr:rowOff>38100</xdr:rowOff>
                  </from>
                  <to>
                    <xdr:col>12</xdr:col>
                    <xdr:colOff>419100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15" name="Drop Down 60">
              <controlPr defaultSize="0" autoLine="0" autoPict="0">
                <anchor moveWithCells="1">
                  <from>
                    <xdr:col>11</xdr:col>
                    <xdr:colOff>552450</xdr:colOff>
                    <xdr:row>18</xdr:row>
                    <xdr:rowOff>76200</xdr:rowOff>
                  </from>
                  <to>
                    <xdr:col>12</xdr:col>
                    <xdr:colOff>466725</xdr:colOff>
                    <xdr:row>19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16" name="Drop Down 61">
              <controlPr defaultSize="0" autoLine="0" autoPict="0">
                <anchor moveWithCells="1">
                  <from>
                    <xdr:col>11</xdr:col>
                    <xdr:colOff>552450</xdr:colOff>
                    <xdr:row>19</xdr:row>
                    <xdr:rowOff>142875</xdr:rowOff>
                  </from>
                  <to>
                    <xdr:col>12</xdr:col>
                    <xdr:colOff>466725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17" name="Drop Down 62">
              <controlPr defaultSize="0" autoLine="0" autoPict="0">
                <anchor moveWithCells="1">
                  <from>
                    <xdr:col>11</xdr:col>
                    <xdr:colOff>552450</xdr:colOff>
                    <xdr:row>25</xdr:row>
                    <xdr:rowOff>152400</xdr:rowOff>
                  </from>
                  <to>
                    <xdr:col>12</xdr:col>
                    <xdr:colOff>466725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8" name="Drop Down 63">
              <controlPr defaultSize="0" autoLine="0" autoPict="0">
                <anchor moveWithCells="1">
                  <from>
                    <xdr:col>11</xdr:col>
                    <xdr:colOff>552450</xdr:colOff>
                    <xdr:row>27</xdr:row>
                    <xdr:rowOff>28575</xdr:rowOff>
                  </from>
                  <to>
                    <xdr:col>12</xdr:col>
                    <xdr:colOff>466725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9" name="Drop Down 64">
              <controlPr defaultSize="0" autoLine="0" autoPict="0">
                <anchor moveWithCells="1">
                  <from>
                    <xdr:col>11</xdr:col>
                    <xdr:colOff>542925</xdr:colOff>
                    <xdr:row>28</xdr:row>
                    <xdr:rowOff>85725</xdr:rowOff>
                  </from>
                  <to>
                    <xdr:col>12</xdr:col>
                    <xdr:colOff>466725</xdr:colOff>
                    <xdr:row>29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20" name="Drop Down 75">
              <controlPr defaultSize="0" autoLine="0" autoPict="0">
                <anchor moveWithCells="1">
                  <from>
                    <xdr:col>9</xdr:col>
                    <xdr:colOff>438150</xdr:colOff>
                    <xdr:row>12</xdr:row>
                    <xdr:rowOff>161925</xdr:rowOff>
                  </from>
                  <to>
                    <xdr:col>11</xdr:col>
                    <xdr:colOff>466725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21" name="Drop Down 77">
              <controlPr defaultSize="0" autoLine="0" autoPict="0">
                <anchor moveWithCells="1">
                  <from>
                    <xdr:col>9</xdr:col>
                    <xdr:colOff>438150</xdr:colOff>
                    <xdr:row>14</xdr:row>
                    <xdr:rowOff>38100</xdr:rowOff>
                  </from>
                  <to>
                    <xdr:col>11</xdr:col>
                    <xdr:colOff>466725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22" name="Drop Down 78">
              <controlPr defaultSize="0" autoLine="0" autoPict="0">
                <anchor moveWithCells="1">
                  <from>
                    <xdr:col>9</xdr:col>
                    <xdr:colOff>504825</xdr:colOff>
                    <xdr:row>19</xdr:row>
                    <xdr:rowOff>142875</xdr:rowOff>
                  </from>
                  <to>
                    <xdr:col>11</xdr:col>
                    <xdr:colOff>523875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23" name="Drop Down 79">
              <controlPr defaultSize="0" autoLine="0" autoPict="0">
                <anchor moveWithCells="1">
                  <from>
                    <xdr:col>9</xdr:col>
                    <xdr:colOff>504825</xdr:colOff>
                    <xdr:row>27</xdr:row>
                    <xdr:rowOff>28575</xdr:rowOff>
                  </from>
                  <to>
                    <xdr:col>11</xdr:col>
                    <xdr:colOff>533400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24" name="Drop Down 80">
              <controlPr defaultSize="0" autoLine="0" autoPict="0">
                <anchor moveWithCells="1">
                  <from>
                    <xdr:col>9</xdr:col>
                    <xdr:colOff>504825</xdr:colOff>
                    <xdr:row>18</xdr:row>
                    <xdr:rowOff>76200</xdr:rowOff>
                  </from>
                  <to>
                    <xdr:col>11</xdr:col>
                    <xdr:colOff>523875</xdr:colOff>
                    <xdr:row>19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25" name="Drop Down 81">
              <controlPr defaultSize="0" autoLine="0" autoPict="0">
                <anchor moveWithCells="1">
                  <from>
                    <xdr:col>9</xdr:col>
                    <xdr:colOff>504825</xdr:colOff>
                    <xdr:row>25</xdr:row>
                    <xdr:rowOff>152400</xdr:rowOff>
                  </from>
                  <to>
                    <xdr:col>11</xdr:col>
                    <xdr:colOff>533400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26" name="Drop Down 82">
              <controlPr defaultSize="0" autoLine="0" autoPict="0">
                <anchor moveWithCells="1">
                  <from>
                    <xdr:col>9</xdr:col>
                    <xdr:colOff>504825</xdr:colOff>
                    <xdr:row>28</xdr:row>
                    <xdr:rowOff>85725</xdr:rowOff>
                  </from>
                  <to>
                    <xdr:col>11</xdr:col>
                    <xdr:colOff>533400</xdr:colOff>
                    <xdr:row>29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27" name="Button 106">
              <controlPr defaultSize="0" print="0" autoFill="0" autoPict="0">
                <anchor moveWithCells="1">
                  <from>
                    <xdr:col>0</xdr:col>
                    <xdr:colOff>419100</xdr:colOff>
                    <xdr:row>20</xdr:row>
                    <xdr:rowOff>180975</xdr:rowOff>
                  </from>
                  <to>
                    <xdr:col>1</xdr:col>
                    <xdr:colOff>542925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28" name="Button 107">
              <controlPr defaultSize="0" print="0" autoFill="0" autoPict="0">
                <anchor moveWithCells="1">
                  <from>
                    <xdr:col>0</xdr:col>
                    <xdr:colOff>419100</xdr:colOff>
                    <xdr:row>22</xdr:row>
                    <xdr:rowOff>57150</xdr:rowOff>
                  </from>
                  <to>
                    <xdr:col>1</xdr:col>
                    <xdr:colOff>542925</xdr:colOff>
                    <xdr:row>23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EAEBC-851D-49DF-A073-829A7170046A}">
  <sheetPr codeName="Tabelle2"/>
  <dimension ref="A1:T39"/>
  <sheetViews>
    <sheetView zoomScale="83" workbookViewId="0">
      <selection activeCell="D34" sqref="D34"/>
    </sheetView>
  </sheetViews>
  <sheetFormatPr baseColWidth="10" defaultRowHeight="15" x14ac:dyDescent="0.25"/>
  <cols>
    <col min="1" max="1" width="23.42578125" style="9" bestFit="1" customWidth="1"/>
    <col min="2" max="13" width="11.42578125" style="9"/>
    <col min="14" max="14" width="12.5703125" style="9" bestFit="1" customWidth="1"/>
    <col min="15" max="15" width="12.140625" style="9" bestFit="1" customWidth="1"/>
    <col min="16" max="16384" width="11.42578125" style="9"/>
  </cols>
  <sheetData>
    <row r="1" spans="1:20" ht="30.75" customHeight="1" thickBot="1" x14ac:dyDescent="0.3">
      <c r="A1" s="6" t="s">
        <v>0</v>
      </c>
      <c r="B1" s="7" t="s">
        <v>38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8" t="s">
        <v>10</v>
      </c>
      <c r="N1" s="10" t="s">
        <v>60</v>
      </c>
      <c r="O1" s="11" t="s">
        <v>61</v>
      </c>
      <c r="P1" s="11" t="s">
        <v>62</v>
      </c>
      <c r="Q1" s="11" t="s">
        <v>64</v>
      </c>
      <c r="R1" s="12" t="s">
        <v>65</v>
      </c>
      <c r="T1" s="13" t="s">
        <v>71</v>
      </c>
    </row>
    <row r="2" spans="1:20" x14ac:dyDescent="0.25">
      <c r="A2" s="14" t="s">
        <v>11</v>
      </c>
      <c r="B2" s="15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 s="16">
        <v>0</v>
      </c>
      <c r="I2" s="16">
        <v>0</v>
      </c>
      <c r="J2" s="16">
        <v>0</v>
      </c>
      <c r="K2" s="16">
        <v>0</v>
      </c>
      <c r="L2" s="17">
        <v>0</v>
      </c>
      <c r="N2" s="18">
        <v>1</v>
      </c>
      <c r="O2" s="19">
        <f t="shared" ref="O2:O21" si="0">(N2-1)/2</f>
        <v>0</v>
      </c>
      <c r="P2" s="20">
        <f t="shared" ref="P2:P21" si="1">0.1+0.1/14*(N2-1)</f>
        <v>0.1</v>
      </c>
      <c r="Q2" s="20">
        <v>2.2000000000000002</v>
      </c>
      <c r="R2" s="21">
        <v>0</v>
      </c>
      <c r="T2" s="22" t="str">
        <f t="array" ref="T2">TRANSPOSE($B$1:$L$1)</f>
        <v>TW</v>
      </c>
    </row>
    <row r="3" spans="1:20" x14ac:dyDescent="0.25">
      <c r="A3" s="23" t="s">
        <v>12</v>
      </c>
      <c r="B3" s="24">
        <v>0</v>
      </c>
      <c r="C3" s="25">
        <v>0</v>
      </c>
      <c r="D3" s="25">
        <v>0</v>
      </c>
      <c r="E3" s="25">
        <v>0</v>
      </c>
      <c r="F3" s="25">
        <v>0</v>
      </c>
      <c r="G3" s="25">
        <v>0</v>
      </c>
      <c r="H3" s="26">
        <v>0.5</v>
      </c>
      <c r="I3" s="25">
        <v>0</v>
      </c>
      <c r="J3" s="27">
        <v>0.75</v>
      </c>
      <c r="K3" s="28">
        <v>1</v>
      </c>
      <c r="L3" s="29">
        <v>1</v>
      </c>
      <c r="N3" s="24">
        <v>2</v>
      </c>
      <c r="O3" s="25">
        <f t="shared" si="0"/>
        <v>0.5</v>
      </c>
      <c r="P3" s="30">
        <f t="shared" si="1"/>
        <v>0.10714285714285715</v>
      </c>
      <c r="Q3" s="30">
        <v>3.2321428571428572</v>
      </c>
      <c r="R3" s="31">
        <v>0.66071428571428559</v>
      </c>
      <c r="T3" s="32" t="s">
        <v>1</v>
      </c>
    </row>
    <row r="4" spans="1:20" x14ac:dyDescent="0.25">
      <c r="A4" s="23" t="s">
        <v>13</v>
      </c>
      <c r="B4" s="24">
        <v>0</v>
      </c>
      <c r="C4" s="27">
        <v>0.75</v>
      </c>
      <c r="D4" s="28">
        <v>1</v>
      </c>
      <c r="E4" s="28">
        <v>1</v>
      </c>
      <c r="F4" s="28">
        <v>1</v>
      </c>
      <c r="G4" s="28">
        <v>1</v>
      </c>
      <c r="H4" s="28">
        <v>1</v>
      </c>
      <c r="I4" s="27">
        <v>0.75</v>
      </c>
      <c r="J4" s="28">
        <v>1</v>
      </c>
      <c r="K4" s="28">
        <v>1</v>
      </c>
      <c r="L4" s="29">
        <v>1</v>
      </c>
      <c r="N4" s="24">
        <v>3</v>
      </c>
      <c r="O4" s="25">
        <f t="shared" si="0"/>
        <v>1</v>
      </c>
      <c r="P4" s="30">
        <f t="shared" si="1"/>
        <v>0.1142857142857143</v>
      </c>
      <c r="Q4" s="30">
        <v>4.2571428571428571</v>
      </c>
      <c r="R4" s="31">
        <v>1.5142857142857142</v>
      </c>
      <c r="T4" s="32" t="s">
        <v>2</v>
      </c>
    </row>
    <row r="5" spans="1:20" x14ac:dyDescent="0.25">
      <c r="A5" s="23" t="s">
        <v>14</v>
      </c>
      <c r="B5" s="24">
        <v>0</v>
      </c>
      <c r="C5" s="28">
        <v>1</v>
      </c>
      <c r="D5" s="28">
        <v>1</v>
      </c>
      <c r="E5" s="28">
        <v>1</v>
      </c>
      <c r="F5" s="28">
        <v>1</v>
      </c>
      <c r="G5" s="25">
        <v>0</v>
      </c>
      <c r="H5" s="25">
        <v>0</v>
      </c>
      <c r="I5" s="25">
        <v>0</v>
      </c>
      <c r="J5" s="25">
        <v>0</v>
      </c>
      <c r="K5" s="25">
        <v>0</v>
      </c>
      <c r="L5" s="33">
        <v>0</v>
      </c>
      <c r="N5" s="24">
        <v>4</v>
      </c>
      <c r="O5" s="25">
        <f t="shared" si="0"/>
        <v>1.5</v>
      </c>
      <c r="P5" s="30">
        <f t="shared" si="1"/>
        <v>0.12142857142857144</v>
      </c>
      <c r="Q5" s="30">
        <v>5.2750000000000004</v>
      </c>
      <c r="R5" s="31">
        <v>2.3607142857142858</v>
      </c>
      <c r="T5" s="32" t="s">
        <v>3</v>
      </c>
    </row>
    <row r="6" spans="1:20" x14ac:dyDescent="0.25">
      <c r="A6" s="23" t="s">
        <v>15</v>
      </c>
      <c r="B6" s="24">
        <v>0</v>
      </c>
      <c r="C6" s="26">
        <v>0.5</v>
      </c>
      <c r="D6" s="26">
        <v>0.5</v>
      </c>
      <c r="E6" s="26">
        <v>0.5</v>
      </c>
      <c r="F6" s="28">
        <v>1</v>
      </c>
      <c r="G6" s="28">
        <v>1</v>
      </c>
      <c r="H6" s="28">
        <v>1</v>
      </c>
      <c r="I6" s="28">
        <v>1</v>
      </c>
      <c r="J6" s="28">
        <v>1</v>
      </c>
      <c r="K6" s="27">
        <v>0.75</v>
      </c>
      <c r="L6" s="34">
        <v>0.75</v>
      </c>
      <c r="N6" s="24">
        <v>5</v>
      </c>
      <c r="O6" s="25">
        <f t="shared" si="0"/>
        <v>2</v>
      </c>
      <c r="P6" s="30">
        <f t="shared" si="1"/>
        <v>0.12857142857142859</v>
      </c>
      <c r="Q6" s="30">
        <v>6.2857142857142865</v>
      </c>
      <c r="R6" s="31">
        <v>3.1999999999999997</v>
      </c>
      <c r="T6" s="32" t="s">
        <v>4</v>
      </c>
    </row>
    <row r="7" spans="1:20" x14ac:dyDescent="0.25">
      <c r="A7" s="23" t="s">
        <v>16</v>
      </c>
      <c r="B7" s="24">
        <v>0</v>
      </c>
      <c r="C7" s="27">
        <v>0.75</v>
      </c>
      <c r="D7" s="27">
        <v>0.75</v>
      </c>
      <c r="E7" s="26">
        <v>0.5</v>
      </c>
      <c r="F7" s="28">
        <v>1</v>
      </c>
      <c r="G7" s="28">
        <v>1</v>
      </c>
      <c r="H7" s="28">
        <v>1</v>
      </c>
      <c r="I7" s="27">
        <v>0.75</v>
      </c>
      <c r="J7" s="27">
        <v>0.75</v>
      </c>
      <c r="K7" s="28">
        <v>1</v>
      </c>
      <c r="L7" s="29">
        <v>1</v>
      </c>
      <c r="N7" s="24">
        <v>6</v>
      </c>
      <c r="O7" s="25">
        <f t="shared" si="0"/>
        <v>2.5</v>
      </c>
      <c r="P7" s="30">
        <f t="shared" si="1"/>
        <v>0.13571428571428573</v>
      </c>
      <c r="Q7" s="30">
        <v>7.2892857142857146</v>
      </c>
      <c r="R7" s="31">
        <v>4.0321428571428566</v>
      </c>
      <c r="T7" s="32" t="s">
        <v>5</v>
      </c>
    </row>
    <row r="8" spans="1:20" x14ac:dyDescent="0.25">
      <c r="A8" s="23" t="s">
        <v>17</v>
      </c>
      <c r="B8" s="24">
        <v>0</v>
      </c>
      <c r="C8" s="28">
        <v>1</v>
      </c>
      <c r="D8" s="28">
        <v>1</v>
      </c>
      <c r="E8" s="28">
        <v>1</v>
      </c>
      <c r="F8" s="28">
        <v>1</v>
      </c>
      <c r="G8" s="26">
        <v>0.5</v>
      </c>
      <c r="H8" s="26">
        <v>0.5</v>
      </c>
      <c r="I8" s="27">
        <v>0.75</v>
      </c>
      <c r="J8" s="35">
        <v>0.25</v>
      </c>
      <c r="K8" s="26">
        <v>0.5</v>
      </c>
      <c r="L8" s="36">
        <v>0.5</v>
      </c>
      <c r="N8" s="24">
        <v>7</v>
      </c>
      <c r="O8" s="25">
        <f t="shared" si="0"/>
        <v>3</v>
      </c>
      <c r="P8" s="30">
        <f t="shared" si="1"/>
        <v>0.14285714285714285</v>
      </c>
      <c r="Q8" s="30">
        <v>8.2857142857142847</v>
      </c>
      <c r="R8" s="31">
        <v>4.8571428571428568</v>
      </c>
      <c r="T8" s="32" t="s">
        <v>6</v>
      </c>
    </row>
    <row r="9" spans="1:20" x14ac:dyDescent="0.25">
      <c r="A9" s="23" t="s">
        <v>18</v>
      </c>
      <c r="B9" s="24">
        <v>0</v>
      </c>
      <c r="C9" s="25">
        <v>0</v>
      </c>
      <c r="D9" s="25">
        <v>0</v>
      </c>
      <c r="E9" s="25">
        <v>0</v>
      </c>
      <c r="F9" s="25">
        <v>0</v>
      </c>
      <c r="G9" s="28">
        <v>1</v>
      </c>
      <c r="H9" s="28">
        <v>1</v>
      </c>
      <c r="I9" s="27">
        <v>0.75</v>
      </c>
      <c r="J9" s="28">
        <v>1</v>
      </c>
      <c r="K9" s="28">
        <v>1</v>
      </c>
      <c r="L9" s="34">
        <v>0.75</v>
      </c>
      <c r="N9" s="24">
        <v>8</v>
      </c>
      <c r="O9" s="25">
        <f t="shared" si="0"/>
        <v>3.5</v>
      </c>
      <c r="P9" s="30">
        <f t="shared" si="1"/>
        <v>0.15000000000000002</v>
      </c>
      <c r="Q9" s="30">
        <v>9.2750000000000004</v>
      </c>
      <c r="R9" s="31">
        <v>5.6749999999999989</v>
      </c>
      <c r="T9" s="37" t="s">
        <v>7</v>
      </c>
    </row>
    <row r="10" spans="1:20" x14ac:dyDescent="0.25">
      <c r="A10" s="23" t="s">
        <v>19</v>
      </c>
      <c r="B10" s="24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33">
        <v>0</v>
      </c>
      <c r="N10" s="24">
        <v>9</v>
      </c>
      <c r="O10" s="25">
        <f t="shared" si="0"/>
        <v>4</v>
      </c>
      <c r="P10" s="30">
        <f t="shared" si="1"/>
        <v>0.15714285714285714</v>
      </c>
      <c r="Q10" s="30">
        <v>10.257142857142858</v>
      </c>
      <c r="R10" s="31">
        <v>6.4857142857142858</v>
      </c>
      <c r="T10" s="32" t="s">
        <v>8</v>
      </c>
    </row>
    <row r="11" spans="1:20" x14ac:dyDescent="0.25">
      <c r="A11" s="23" t="s">
        <v>20</v>
      </c>
      <c r="B11" s="24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33">
        <v>0</v>
      </c>
      <c r="N11" s="24">
        <v>10</v>
      </c>
      <c r="O11" s="25">
        <f t="shared" si="0"/>
        <v>4.5</v>
      </c>
      <c r="P11" s="30">
        <f t="shared" si="1"/>
        <v>0.16428571428571431</v>
      </c>
      <c r="Q11" s="30">
        <v>11.232142857142858</v>
      </c>
      <c r="R11" s="31">
        <v>7.2892857142857146</v>
      </c>
      <c r="T11" s="32" t="s">
        <v>9</v>
      </c>
    </row>
    <row r="12" spans="1:20" ht="15.75" thickBot="1" x14ac:dyDescent="0.3">
      <c r="A12" s="23" t="s">
        <v>21</v>
      </c>
      <c r="B12" s="24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33">
        <v>0</v>
      </c>
      <c r="N12" s="24">
        <v>11</v>
      </c>
      <c r="O12" s="25">
        <f t="shared" si="0"/>
        <v>5</v>
      </c>
      <c r="P12" s="30">
        <f t="shared" si="1"/>
        <v>0.17142857142857143</v>
      </c>
      <c r="Q12" s="30">
        <v>12.2</v>
      </c>
      <c r="R12" s="31">
        <v>8.0857142857142854</v>
      </c>
      <c r="T12" s="38" t="s">
        <v>10</v>
      </c>
    </row>
    <row r="13" spans="1:20" x14ac:dyDescent="0.25">
      <c r="A13" s="23" t="s">
        <v>22</v>
      </c>
      <c r="B13" s="24">
        <v>0</v>
      </c>
      <c r="C13" s="25">
        <v>0</v>
      </c>
      <c r="D13" s="25">
        <v>0</v>
      </c>
      <c r="E13" s="28">
        <v>1</v>
      </c>
      <c r="F13" s="25">
        <v>0</v>
      </c>
      <c r="G13" s="35">
        <v>0.25</v>
      </c>
      <c r="H13" s="35">
        <v>0.25</v>
      </c>
      <c r="I13" s="28">
        <v>1</v>
      </c>
      <c r="J13" s="28">
        <v>1</v>
      </c>
      <c r="K13" s="35">
        <v>0.25</v>
      </c>
      <c r="L13" s="39">
        <v>0.25</v>
      </c>
      <c r="N13" s="24">
        <v>12</v>
      </c>
      <c r="O13" s="25">
        <f t="shared" si="0"/>
        <v>5.5</v>
      </c>
      <c r="P13" s="30">
        <f t="shared" si="1"/>
        <v>0.1785714285714286</v>
      </c>
      <c r="Q13" s="30">
        <v>13.160714285714285</v>
      </c>
      <c r="R13" s="31">
        <v>8.875</v>
      </c>
    </row>
    <row r="14" spans="1:20" x14ac:dyDescent="0.25">
      <c r="A14" s="23" t="s">
        <v>23</v>
      </c>
      <c r="B14" s="24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33">
        <v>0</v>
      </c>
      <c r="N14" s="24">
        <v>13</v>
      </c>
      <c r="O14" s="25">
        <f t="shared" si="0"/>
        <v>6</v>
      </c>
      <c r="P14" s="30">
        <f t="shared" si="1"/>
        <v>0.18571428571428572</v>
      </c>
      <c r="Q14" s="30">
        <v>14.114285714285714</v>
      </c>
      <c r="R14" s="31">
        <v>9.6571428571428584</v>
      </c>
    </row>
    <row r="15" spans="1:20" x14ac:dyDescent="0.25">
      <c r="A15" s="23" t="s">
        <v>24</v>
      </c>
      <c r="B15" s="24">
        <v>0</v>
      </c>
      <c r="C15" s="28">
        <v>1</v>
      </c>
      <c r="D15" s="28">
        <v>1</v>
      </c>
      <c r="E15" s="35">
        <v>0.25</v>
      </c>
      <c r="F15" s="28">
        <v>1</v>
      </c>
      <c r="G15" s="26">
        <v>0.5</v>
      </c>
      <c r="H15" s="26">
        <v>0.5</v>
      </c>
      <c r="I15" s="35">
        <v>0.25</v>
      </c>
      <c r="J15" s="35">
        <v>0.25</v>
      </c>
      <c r="K15" s="27">
        <v>0.75</v>
      </c>
      <c r="L15" s="29">
        <v>1</v>
      </c>
      <c r="N15" s="24">
        <v>14</v>
      </c>
      <c r="O15" s="25">
        <f t="shared" si="0"/>
        <v>6.5</v>
      </c>
      <c r="P15" s="30">
        <f t="shared" si="1"/>
        <v>0.19285714285714287</v>
      </c>
      <c r="Q15" s="30">
        <v>15.060714285714287</v>
      </c>
      <c r="R15" s="31">
        <v>10.432142857142857</v>
      </c>
    </row>
    <row r="16" spans="1:20" x14ac:dyDescent="0.25">
      <c r="A16" s="23" t="s">
        <v>25</v>
      </c>
      <c r="B16" s="24">
        <v>0</v>
      </c>
      <c r="C16" s="35">
        <v>0.25</v>
      </c>
      <c r="D16" s="35">
        <v>0.25</v>
      </c>
      <c r="E16" s="35">
        <v>0.25</v>
      </c>
      <c r="F16" s="35">
        <v>0.25</v>
      </c>
      <c r="G16" s="28">
        <v>1</v>
      </c>
      <c r="H16" s="28">
        <v>1</v>
      </c>
      <c r="I16" s="26">
        <v>0.5</v>
      </c>
      <c r="J16" s="28">
        <v>1</v>
      </c>
      <c r="K16" s="27">
        <v>0.75</v>
      </c>
      <c r="L16" s="34">
        <v>0.75</v>
      </c>
      <c r="N16" s="24">
        <v>15</v>
      </c>
      <c r="O16" s="25">
        <f t="shared" si="0"/>
        <v>7</v>
      </c>
      <c r="P16" s="30">
        <f t="shared" si="1"/>
        <v>0.2</v>
      </c>
      <c r="Q16" s="30">
        <v>16</v>
      </c>
      <c r="R16" s="31">
        <v>11.2</v>
      </c>
    </row>
    <row r="17" spans="1:18" x14ac:dyDescent="0.25">
      <c r="A17" s="23" t="s">
        <v>26</v>
      </c>
      <c r="B17" s="24">
        <v>0</v>
      </c>
      <c r="C17" s="26">
        <v>0.5</v>
      </c>
      <c r="D17" s="26">
        <v>0.5</v>
      </c>
      <c r="E17" s="26">
        <v>0.5</v>
      </c>
      <c r="F17" s="28">
        <v>1</v>
      </c>
      <c r="G17" s="28">
        <v>1</v>
      </c>
      <c r="H17" s="28">
        <v>1</v>
      </c>
      <c r="I17" s="26">
        <v>0.5</v>
      </c>
      <c r="J17" s="26">
        <v>0.5</v>
      </c>
      <c r="K17" s="27">
        <v>0.75</v>
      </c>
      <c r="L17" s="36">
        <v>0.5</v>
      </c>
      <c r="N17" s="24">
        <v>16</v>
      </c>
      <c r="O17" s="25">
        <f t="shared" si="0"/>
        <v>7.5</v>
      </c>
      <c r="P17" s="30">
        <f t="shared" si="1"/>
        <v>0.20714285714285716</v>
      </c>
      <c r="Q17" s="30">
        <v>16.932142857142857</v>
      </c>
      <c r="R17" s="31">
        <v>11.960714285714285</v>
      </c>
    </row>
    <row r="18" spans="1:18" x14ac:dyDescent="0.25">
      <c r="A18" s="23" t="s">
        <v>27</v>
      </c>
      <c r="B18" s="24">
        <v>0</v>
      </c>
      <c r="C18" s="27">
        <v>0.75</v>
      </c>
      <c r="D18" s="27">
        <v>0.75</v>
      </c>
      <c r="E18" s="26">
        <v>0.5</v>
      </c>
      <c r="F18" s="28">
        <v>1</v>
      </c>
      <c r="G18" s="28">
        <v>1</v>
      </c>
      <c r="H18" s="28">
        <v>1</v>
      </c>
      <c r="I18" s="27">
        <v>0.75</v>
      </c>
      <c r="J18" s="26">
        <v>0.5</v>
      </c>
      <c r="K18" s="26">
        <v>0.5</v>
      </c>
      <c r="L18" s="33">
        <v>0</v>
      </c>
      <c r="N18" s="24">
        <v>17</v>
      </c>
      <c r="O18" s="25">
        <f t="shared" si="0"/>
        <v>8</v>
      </c>
      <c r="P18" s="30">
        <f t="shared" si="1"/>
        <v>0.2142857142857143</v>
      </c>
      <c r="Q18" s="30">
        <v>17.857142857142858</v>
      </c>
      <c r="R18" s="31">
        <v>12.714285714285714</v>
      </c>
    </row>
    <row r="19" spans="1:18" x14ac:dyDescent="0.25">
      <c r="A19" s="23" t="s">
        <v>28</v>
      </c>
      <c r="B19" s="24">
        <v>0</v>
      </c>
      <c r="C19" s="35">
        <v>0.25</v>
      </c>
      <c r="D19" s="28">
        <v>1</v>
      </c>
      <c r="E19" s="26">
        <v>0.5</v>
      </c>
      <c r="F19" s="28">
        <v>1</v>
      </c>
      <c r="G19" s="35">
        <v>0.25</v>
      </c>
      <c r="H19" s="25">
        <v>0</v>
      </c>
      <c r="I19" s="35">
        <v>0.25</v>
      </c>
      <c r="J19" s="25">
        <v>0</v>
      </c>
      <c r="K19" s="25">
        <v>0</v>
      </c>
      <c r="L19" s="33">
        <v>0</v>
      </c>
      <c r="N19" s="24">
        <v>18</v>
      </c>
      <c r="O19" s="25">
        <f t="shared" si="0"/>
        <v>8.5</v>
      </c>
      <c r="P19" s="30">
        <f t="shared" si="1"/>
        <v>0.22142857142857145</v>
      </c>
      <c r="Q19" s="30">
        <v>18.775000000000002</v>
      </c>
      <c r="R19" s="31">
        <v>13.460714285714285</v>
      </c>
    </row>
    <row r="20" spans="1:18" x14ac:dyDescent="0.25">
      <c r="A20" s="23" t="s">
        <v>29</v>
      </c>
      <c r="B20" s="24">
        <v>0</v>
      </c>
      <c r="C20" s="28">
        <v>1</v>
      </c>
      <c r="D20" s="28">
        <v>1</v>
      </c>
      <c r="E20" s="28">
        <v>1</v>
      </c>
      <c r="F20" s="27">
        <v>0.75</v>
      </c>
      <c r="G20" s="28">
        <v>1</v>
      </c>
      <c r="H20" s="28">
        <v>1</v>
      </c>
      <c r="I20" s="28">
        <v>1</v>
      </c>
      <c r="J20" s="28">
        <v>1</v>
      </c>
      <c r="K20" s="28">
        <v>1</v>
      </c>
      <c r="L20" s="29">
        <v>1</v>
      </c>
      <c r="N20" s="24">
        <v>19</v>
      </c>
      <c r="O20" s="25">
        <f t="shared" si="0"/>
        <v>9</v>
      </c>
      <c r="P20" s="30">
        <f t="shared" si="1"/>
        <v>0.22857142857142859</v>
      </c>
      <c r="Q20" s="30">
        <v>19.685714285714287</v>
      </c>
      <c r="R20" s="31">
        <v>14.2</v>
      </c>
    </row>
    <row r="21" spans="1:18" ht="15.75" thickBot="1" x14ac:dyDescent="0.3">
      <c r="A21" s="23" t="s">
        <v>30</v>
      </c>
      <c r="B21" s="24">
        <v>0</v>
      </c>
      <c r="C21" s="26">
        <v>0.5</v>
      </c>
      <c r="D21" s="26">
        <v>0.5</v>
      </c>
      <c r="E21" s="35">
        <v>0.25</v>
      </c>
      <c r="F21" s="27">
        <v>0.75</v>
      </c>
      <c r="G21" s="28">
        <v>1</v>
      </c>
      <c r="H21" s="28">
        <v>1</v>
      </c>
      <c r="I21" s="26">
        <v>0.5</v>
      </c>
      <c r="J21" s="26">
        <v>0.5</v>
      </c>
      <c r="K21" s="28">
        <v>1</v>
      </c>
      <c r="L21" s="29">
        <v>1</v>
      </c>
      <c r="N21" s="40">
        <v>20</v>
      </c>
      <c r="O21" s="41">
        <f t="shared" si="0"/>
        <v>9.5</v>
      </c>
      <c r="P21" s="42">
        <f t="shared" si="1"/>
        <v>0.23571428571428574</v>
      </c>
      <c r="Q21" s="42">
        <v>20.589285714285715</v>
      </c>
      <c r="R21" s="43">
        <v>14.932142857142857</v>
      </c>
    </row>
    <row r="22" spans="1:18" x14ac:dyDescent="0.25">
      <c r="A22" s="23" t="s">
        <v>31</v>
      </c>
      <c r="B22" s="24">
        <v>0</v>
      </c>
      <c r="C22" s="26">
        <v>0.5</v>
      </c>
      <c r="D22" s="26">
        <v>0.5</v>
      </c>
      <c r="E22" s="35">
        <v>0.25</v>
      </c>
      <c r="F22" s="27">
        <v>0.75</v>
      </c>
      <c r="G22" s="28">
        <v>1</v>
      </c>
      <c r="H22" s="28">
        <v>1</v>
      </c>
      <c r="I22" s="26">
        <v>0.5</v>
      </c>
      <c r="J22" s="26">
        <v>0.5</v>
      </c>
      <c r="K22" s="28">
        <v>1</v>
      </c>
      <c r="L22" s="29">
        <v>1</v>
      </c>
    </row>
    <row r="23" spans="1:18" ht="15.75" thickBot="1" x14ac:dyDescent="0.3">
      <c r="A23" s="23" t="s">
        <v>32</v>
      </c>
      <c r="B23" s="24">
        <v>0</v>
      </c>
      <c r="C23" s="28">
        <v>1</v>
      </c>
      <c r="D23" s="28">
        <v>1</v>
      </c>
      <c r="E23" s="27">
        <v>0.75</v>
      </c>
      <c r="F23" s="28">
        <v>1</v>
      </c>
      <c r="G23" s="26">
        <v>0.5</v>
      </c>
      <c r="H23" s="35">
        <v>0.25</v>
      </c>
      <c r="I23" s="26">
        <v>0.5</v>
      </c>
      <c r="J23" s="25">
        <v>0</v>
      </c>
      <c r="K23" s="35">
        <v>0.25</v>
      </c>
      <c r="L23" s="39">
        <v>0.25</v>
      </c>
    </row>
    <row r="24" spans="1:18" ht="15.75" thickBot="1" x14ac:dyDescent="0.3">
      <c r="A24" s="23" t="s">
        <v>33</v>
      </c>
      <c r="B24" s="24">
        <v>0</v>
      </c>
      <c r="C24" s="26">
        <v>0.5</v>
      </c>
      <c r="D24" s="26">
        <v>0.5</v>
      </c>
      <c r="E24" s="26">
        <v>0.5</v>
      </c>
      <c r="F24" s="27">
        <v>0.75</v>
      </c>
      <c r="G24" s="28">
        <v>1</v>
      </c>
      <c r="H24" s="28">
        <v>1</v>
      </c>
      <c r="I24" s="27">
        <v>0.75</v>
      </c>
      <c r="J24" s="27">
        <v>0.75</v>
      </c>
      <c r="K24" s="28">
        <v>1</v>
      </c>
      <c r="L24" s="29">
        <v>1</v>
      </c>
      <c r="N24" s="44" t="s">
        <v>70</v>
      </c>
    </row>
    <row r="25" spans="1:18" x14ac:dyDescent="0.25">
      <c r="A25" s="23" t="s">
        <v>34</v>
      </c>
      <c r="B25" s="24">
        <v>0</v>
      </c>
      <c r="C25" s="25">
        <v>0</v>
      </c>
      <c r="D25" s="25">
        <v>0</v>
      </c>
      <c r="E25" s="25">
        <v>0</v>
      </c>
      <c r="F25" s="35">
        <v>0.25</v>
      </c>
      <c r="G25" s="26">
        <v>0.5</v>
      </c>
      <c r="H25" s="27">
        <v>0.75</v>
      </c>
      <c r="I25" s="26">
        <v>0.5</v>
      </c>
      <c r="J25" s="26">
        <v>0.5</v>
      </c>
      <c r="K25" s="27">
        <v>0.75</v>
      </c>
      <c r="L25" s="29">
        <v>1</v>
      </c>
      <c r="N25" s="45" t="s">
        <v>67</v>
      </c>
    </row>
    <row r="26" spans="1:18" ht="15.75" thickBot="1" x14ac:dyDescent="0.3">
      <c r="A26" s="23" t="s">
        <v>35</v>
      </c>
      <c r="B26" s="24">
        <v>0</v>
      </c>
      <c r="C26" s="28">
        <v>1</v>
      </c>
      <c r="D26" s="28">
        <v>1</v>
      </c>
      <c r="E26" s="26">
        <v>0.5</v>
      </c>
      <c r="F26" s="28">
        <v>1</v>
      </c>
      <c r="G26" s="28">
        <v>1</v>
      </c>
      <c r="H26" s="28">
        <v>1</v>
      </c>
      <c r="I26" s="35">
        <v>0.25</v>
      </c>
      <c r="J26" s="35">
        <v>0.25</v>
      </c>
      <c r="K26" s="26">
        <v>0.5</v>
      </c>
      <c r="L26" s="39">
        <v>0.25</v>
      </c>
      <c r="N26" s="46" t="s">
        <v>68</v>
      </c>
    </row>
    <row r="27" spans="1:18" x14ac:dyDescent="0.25">
      <c r="A27" s="23" t="s">
        <v>36</v>
      </c>
      <c r="B27" s="24">
        <v>0</v>
      </c>
      <c r="C27" s="35">
        <v>0.25</v>
      </c>
      <c r="D27" s="35">
        <v>0.25</v>
      </c>
      <c r="E27" s="25">
        <v>0</v>
      </c>
      <c r="F27" s="26">
        <v>0.5</v>
      </c>
      <c r="G27" s="26">
        <v>0.5</v>
      </c>
      <c r="H27" s="27">
        <v>0.75</v>
      </c>
      <c r="I27" s="25">
        <v>0</v>
      </c>
      <c r="J27" s="35">
        <v>0.25</v>
      </c>
      <c r="K27" s="28">
        <v>1</v>
      </c>
      <c r="L27" s="29">
        <v>1</v>
      </c>
    </row>
    <row r="28" spans="1:18" x14ac:dyDescent="0.25">
      <c r="A28" s="23" t="s">
        <v>37</v>
      </c>
      <c r="B28" s="24">
        <v>0</v>
      </c>
      <c r="C28" s="28">
        <v>1</v>
      </c>
      <c r="D28" s="28">
        <v>1</v>
      </c>
      <c r="E28" s="28">
        <v>1</v>
      </c>
      <c r="F28" s="28">
        <v>1</v>
      </c>
      <c r="G28" s="26">
        <v>0.5</v>
      </c>
      <c r="H28" s="25">
        <v>0</v>
      </c>
      <c r="I28" s="26">
        <v>0.5</v>
      </c>
      <c r="J28" s="25">
        <v>0</v>
      </c>
      <c r="K28" s="25">
        <v>0</v>
      </c>
      <c r="L28" s="33">
        <v>0</v>
      </c>
    </row>
    <row r="29" spans="1:18" x14ac:dyDescent="0.25">
      <c r="A29" s="23" t="s">
        <v>39</v>
      </c>
      <c r="B29" s="47">
        <v>1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33">
        <v>0</v>
      </c>
    </row>
    <row r="30" spans="1:18" x14ac:dyDescent="0.25">
      <c r="A30" s="23" t="s">
        <v>40</v>
      </c>
      <c r="B30" s="47">
        <v>1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33">
        <v>0</v>
      </c>
    </row>
    <row r="31" spans="1:18" x14ac:dyDescent="0.25">
      <c r="A31" s="23" t="s">
        <v>41</v>
      </c>
      <c r="B31" s="47">
        <v>1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33">
        <v>0</v>
      </c>
    </row>
    <row r="32" spans="1:18" x14ac:dyDescent="0.25">
      <c r="A32" s="23" t="s">
        <v>42</v>
      </c>
      <c r="B32" s="47">
        <v>1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33">
        <v>0</v>
      </c>
    </row>
    <row r="33" spans="1:12" x14ac:dyDescent="0.25">
      <c r="A33" s="23" t="s">
        <v>21</v>
      </c>
      <c r="B33" s="24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33">
        <v>0</v>
      </c>
    </row>
    <row r="34" spans="1:12" x14ac:dyDescent="0.25">
      <c r="A34" s="23" t="s">
        <v>43</v>
      </c>
      <c r="B34" s="47">
        <v>1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33">
        <v>0</v>
      </c>
    </row>
    <row r="35" spans="1:12" x14ac:dyDescent="0.25">
      <c r="A35" s="23" t="s">
        <v>44</v>
      </c>
      <c r="B35" s="47">
        <v>1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33">
        <v>0</v>
      </c>
    </row>
    <row r="36" spans="1:12" x14ac:dyDescent="0.25">
      <c r="A36" s="23" t="s">
        <v>23</v>
      </c>
      <c r="B36" s="24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33">
        <v>0</v>
      </c>
    </row>
    <row r="37" spans="1:12" x14ac:dyDescent="0.25">
      <c r="A37" s="23" t="s">
        <v>45</v>
      </c>
      <c r="B37" s="47">
        <v>1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33">
        <v>0</v>
      </c>
    </row>
    <row r="38" spans="1:12" x14ac:dyDescent="0.25">
      <c r="A38" s="23" t="s">
        <v>46</v>
      </c>
      <c r="B38" s="47">
        <v>1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33">
        <v>0</v>
      </c>
    </row>
    <row r="39" spans="1:12" ht="15.75" thickBot="1" x14ac:dyDescent="0.3">
      <c r="A39" s="48" t="s">
        <v>47</v>
      </c>
      <c r="B39" s="49">
        <v>1</v>
      </c>
      <c r="C39" s="41">
        <v>0</v>
      </c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50">
        <v>0</v>
      </c>
    </row>
  </sheetData>
  <sheetProtection algorithmName="SHA-512" hashValue="o5wnGTY1T6IVcJV2h1bodSm0ZZzWo7B6Tegpe4EvQsKgLvggTzMMNlhLJicLEzonYwClT25WGf4aXAwtGKH96A==" saltValue="rsYEtVIsVZZPYcj81m0W4A==" spinCount="100000" sheet="1" objects="1" scenarios="1" selectLockedCells="1" selectUnlockedCells="1"/>
  <pageMargins left="0.7" right="0.7" top="0.78740157499999996" bottom="0.78740157499999996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1B27D-7203-4F8D-8F80-59B651B04D4D}">
  <sheetPr codeName="Tabelle3"/>
  <dimension ref="A1:A20"/>
  <sheetViews>
    <sheetView workbookViewId="0">
      <selection activeCell="D34" sqref="D34"/>
    </sheetView>
  </sheetViews>
  <sheetFormatPr baseColWidth="10" defaultRowHeight="15" x14ac:dyDescent="0.25"/>
  <cols>
    <col min="1" max="1" width="11.42578125" style="5"/>
    <col min="2" max="2" width="22" customWidth="1"/>
  </cols>
  <sheetData>
    <row r="1" spans="1:1" ht="28.5" customHeight="1" x14ac:dyDescent="0.25">
      <c r="A1" s="5">
        <v>1</v>
      </c>
    </row>
    <row r="2" spans="1:1" ht="28.5" customHeight="1" x14ac:dyDescent="0.25">
      <c r="A2" s="5">
        <v>2</v>
      </c>
    </row>
    <row r="3" spans="1:1" ht="28.5" customHeight="1" x14ac:dyDescent="0.25">
      <c r="A3" s="5">
        <v>3</v>
      </c>
    </row>
    <row r="4" spans="1:1" ht="28.5" customHeight="1" x14ac:dyDescent="0.25">
      <c r="A4" s="5">
        <v>4</v>
      </c>
    </row>
    <row r="5" spans="1:1" ht="28.5" customHeight="1" x14ac:dyDescent="0.25">
      <c r="A5" s="5">
        <v>5</v>
      </c>
    </row>
    <row r="6" spans="1:1" ht="28.5" customHeight="1" x14ac:dyDescent="0.25">
      <c r="A6" s="5">
        <v>6</v>
      </c>
    </row>
    <row r="7" spans="1:1" ht="28.5" customHeight="1" x14ac:dyDescent="0.25">
      <c r="A7" s="5">
        <v>7</v>
      </c>
    </row>
    <row r="8" spans="1:1" ht="28.5" customHeight="1" x14ac:dyDescent="0.25">
      <c r="A8" s="5">
        <v>8</v>
      </c>
    </row>
    <row r="9" spans="1:1" ht="28.5" customHeight="1" x14ac:dyDescent="0.25">
      <c r="A9" s="5">
        <v>9</v>
      </c>
    </row>
    <row r="10" spans="1:1" ht="28.5" customHeight="1" x14ac:dyDescent="0.25">
      <c r="A10" s="5">
        <v>10</v>
      </c>
    </row>
    <row r="11" spans="1:1" ht="28.5" customHeight="1" x14ac:dyDescent="0.25">
      <c r="A11" s="5">
        <v>11</v>
      </c>
    </row>
    <row r="12" spans="1:1" ht="28.5" customHeight="1" x14ac:dyDescent="0.25">
      <c r="A12" s="5">
        <v>12</v>
      </c>
    </row>
    <row r="13" spans="1:1" ht="28.5" customHeight="1" x14ac:dyDescent="0.25">
      <c r="A13" s="5">
        <v>13</v>
      </c>
    </row>
    <row r="14" spans="1:1" ht="28.5" customHeight="1" x14ac:dyDescent="0.25">
      <c r="A14" s="5">
        <v>14</v>
      </c>
    </row>
    <row r="15" spans="1:1" ht="28.5" customHeight="1" x14ac:dyDescent="0.25">
      <c r="A15" s="5">
        <v>15</v>
      </c>
    </row>
    <row r="16" spans="1:1" ht="28.5" customHeight="1" x14ac:dyDescent="0.25">
      <c r="A16" s="5">
        <v>16</v>
      </c>
    </row>
    <row r="17" spans="1:1" ht="28.5" customHeight="1" x14ac:dyDescent="0.25">
      <c r="A17" s="5">
        <v>17</v>
      </c>
    </row>
    <row r="18" spans="1:1" ht="28.5" customHeight="1" x14ac:dyDescent="0.25">
      <c r="A18" s="5">
        <v>18</v>
      </c>
    </row>
    <row r="19" spans="1:1" ht="28.5" customHeight="1" x14ac:dyDescent="0.25">
      <c r="A19" s="5">
        <v>19</v>
      </c>
    </row>
    <row r="20" spans="1:1" ht="28.5" customHeight="1" x14ac:dyDescent="0.25">
      <c r="A20" s="5">
        <v>20</v>
      </c>
    </row>
  </sheetData>
  <sheetProtection algorithmName="SHA-512" hashValue="/apOzseemGMFmXWHS55sO45U+kehhMTqgPhtbq35+GngMfLpHJjY5RFppFUg3N72rqPLgeiJZdxdMJplGM4D/A==" saltValue="hoOAupW0OZVN16fFaKIgcw==" spinCount="100000" sheet="1" objects="1" scenarios="1" selectLockedCells="1" selectUnlockedCells="1"/>
  <pageMargins left="0.7" right="0.7" top="0.78740157499999996" bottom="0.78740157499999996" header="0.3" footer="0.3"/>
  <drawing r:id="rId1"/>
  <legacyDrawing r:id="rId2"/>
  <oleObjects>
    <mc:AlternateContent xmlns:mc="http://schemas.openxmlformats.org/markup-compatibility/2006">
      <mc:Choice Requires="x14">
        <oleObject shapeId="4114" r:id="rId3">
          <objectPr defaultSize="0" r:id="rId4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1</xdr:col>
                <xdr:colOff>1438275</xdr:colOff>
                <xdr:row>0</xdr:row>
                <xdr:rowOff>323850</xdr:rowOff>
              </to>
            </anchor>
          </objectPr>
        </oleObject>
      </mc:Choice>
      <mc:Fallback>
        <oleObject shapeId="4114" r:id="rId3"/>
      </mc:Fallback>
    </mc:AlternateContent>
    <mc:AlternateContent xmlns:mc="http://schemas.openxmlformats.org/markup-compatibility/2006">
      <mc:Choice Requires="x14">
        <oleObject shapeId="4115" r:id="rId5">
          <objectPr defaultSize="0" r:id="rId6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1</xdr:col>
                <xdr:colOff>1438275</xdr:colOff>
                <xdr:row>1</xdr:row>
                <xdr:rowOff>323850</xdr:rowOff>
              </to>
            </anchor>
          </objectPr>
        </oleObject>
      </mc:Choice>
      <mc:Fallback>
        <oleObject shapeId="4115" r:id="rId5"/>
      </mc:Fallback>
    </mc:AlternateContent>
    <mc:AlternateContent xmlns:mc="http://schemas.openxmlformats.org/markup-compatibility/2006">
      <mc:Choice Requires="x14">
        <oleObject shapeId="4116" r:id="rId7">
          <objectPr defaultSize="0" r:id="rId8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1</xdr:col>
                <xdr:colOff>1438275</xdr:colOff>
                <xdr:row>2</xdr:row>
                <xdr:rowOff>323850</xdr:rowOff>
              </to>
            </anchor>
          </objectPr>
        </oleObject>
      </mc:Choice>
      <mc:Fallback>
        <oleObject shapeId="4116" r:id="rId7"/>
      </mc:Fallback>
    </mc:AlternateContent>
    <mc:AlternateContent xmlns:mc="http://schemas.openxmlformats.org/markup-compatibility/2006">
      <mc:Choice Requires="x14">
        <oleObject shapeId="4117" r:id="rId9">
          <objectPr defaultSize="0" r:id="rId10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1</xdr:col>
                <xdr:colOff>1438275</xdr:colOff>
                <xdr:row>3</xdr:row>
                <xdr:rowOff>323850</xdr:rowOff>
              </to>
            </anchor>
          </objectPr>
        </oleObject>
      </mc:Choice>
      <mc:Fallback>
        <oleObject shapeId="4117" r:id="rId9"/>
      </mc:Fallback>
    </mc:AlternateContent>
    <mc:AlternateContent xmlns:mc="http://schemas.openxmlformats.org/markup-compatibility/2006">
      <mc:Choice Requires="x14">
        <oleObject shapeId="4118" r:id="rId11">
          <objectPr defaultSize="0" r:id="rId12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1</xdr:col>
                <xdr:colOff>1438275</xdr:colOff>
                <xdr:row>4</xdr:row>
                <xdr:rowOff>323850</xdr:rowOff>
              </to>
            </anchor>
          </objectPr>
        </oleObject>
      </mc:Choice>
      <mc:Fallback>
        <oleObject shapeId="4118" r:id="rId11"/>
      </mc:Fallback>
    </mc:AlternateContent>
    <mc:AlternateContent xmlns:mc="http://schemas.openxmlformats.org/markup-compatibility/2006">
      <mc:Choice Requires="x14">
        <oleObject shapeId="4119" r:id="rId13">
          <objectPr defaultSize="0" r:id="rId14">
            <anchor moveWithCells="1">
              <from>
                <xdr:col>1</xdr:col>
                <xdr:colOff>0</xdr:colOff>
                <xdr:row>5</xdr:row>
                <xdr:rowOff>0</xdr:rowOff>
              </from>
              <to>
                <xdr:col>1</xdr:col>
                <xdr:colOff>1438275</xdr:colOff>
                <xdr:row>5</xdr:row>
                <xdr:rowOff>323850</xdr:rowOff>
              </to>
            </anchor>
          </objectPr>
        </oleObject>
      </mc:Choice>
      <mc:Fallback>
        <oleObject shapeId="4119" r:id="rId13"/>
      </mc:Fallback>
    </mc:AlternateContent>
    <mc:AlternateContent xmlns:mc="http://schemas.openxmlformats.org/markup-compatibility/2006">
      <mc:Choice Requires="x14">
        <oleObject shapeId="4120" r:id="rId15">
          <objectPr defaultSize="0" r:id="rId16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1</xdr:col>
                <xdr:colOff>1438275</xdr:colOff>
                <xdr:row>6</xdr:row>
                <xdr:rowOff>323850</xdr:rowOff>
              </to>
            </anchor>
          </objectPr>
        </oleObject>
      </mc:Choice>
      <mc:Fallback>
        <oleObject shapeId="4120" r:id="rId15"/>
      </mc:Fallback>
    </mc:AlternateContent>
    <mc:AlternateContent xmlns:mc="http://schemas.openxmlformats.org/markup-compatibility/2006">
      <mc:Choice Requires="x14">
        <oleObject shapeId="4121" r:id="rId17">
          <objectPr defaultSize="0" r:id="rId18">
            <anchor moveWithCells="1">
              <from>
                <xdr:col>1</xdr:col>
                <xdr:colOff>0</xdr:colOff>
                <xdr:row>7</xdr:row>
                <xdr:rowOff>0</xdr:rowOff>
              </from>
              <to>
                <xdr:col>1</xdr:col>
                <xdr:colOff>1438275</xdr:colOff>
                <xdr:row>7</xdr:row>
                <xdr:rowOff>323850</xdr:rowOff>
              </to>
            </anchor>
          </objectPr>
        </oleObject>
      </mc:Choice>
      <mc:Fallback>
        <oleObject shapeId="4121" r:id="rId17"/>
      </mc:Fallback>
    </mc:AlternateContent>
    <mc:AlternateContent xmlns:mc="http://schemas.openxmlformats.org/markup-compatibility/2006">
      <mc:Choice Requires="x14">
        <oleObject shapeId="4122" r:id="rId19">
          <objectPr defaultSize="0" r:id="rId20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1438275</xdr:colOff>
                <xdr:row>8</xdr:row>
                <xdr:rowOff>323850</xdr:rowOff>
              </to>
            </anchor>
          </objectPr>
        </oleObject>
      </mc:Choice>
      <mc:Fallback>
        <oleObject shapeId="4122" r:id="rId19"/>
      </mc:Fallback>
    </mc:AlternateContent>
    <mc:AlternateContent xmlns:mc="http://schemas.openxmlformats.org/markup-compatibility/2006">
      <mc:Choice Requires="x14">
        <oleObject shapeId="4123" r:id="rId21">
          <objectPr defaultSize="0" r:id="rId22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1438275</xdr:colOff>
                <xdr:row>9</xdr:row>
                <xdr:rowOff>323850</xdr:rowOff>
              </to>
            </anchor>
          </objectPr>
        </oleObject>
      </mc:Choice>
      <mc:Fallback>
        <oleObject shapeId="4123" r:id="rId21"/>
      </mc:Fallback>
    </mc:AlternateContent>
    <mc:AlternateContent xmlns:mc="http://schemas.openxmlformats.org/markup-compatibility/2006">
      <mc:Choice Requires="x14">
        <oleObject shapeId="4124" r:id="rId23">
          <objectPr defaultSize="0" r:id="rId24">
            <anchor mov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1438275</xdr:colOff>
                <xdr:row>10</xdr:row>
                <xdr:rowOff>323850</xdr:rowOff>
              </to>
            </anchor>
          </objectPr>
        </oleObject>
      </mc:Choice>
      <mc:Fallback>
        <oleObject shapeId="4124" r:id="rId23"/>
      </mc:Fallback>
    </mc:AlternateContent>
    <mc:AlternateContent xmlns:mc="http://schemas.openxmlformats.org/markup-compatibility/2006">
      <mc:Choice Requires="x14">
        <oleObject shapeId="4125" r:id="rId25">
          <objectPr defaultSize="0" r:id="rId26">
            <anchor mov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1438275</xdr:colOff>
                <xdr:row>11</xdr:row>
                <xdr:rowOff>323850</xdr:rowOff>
              </to>
            </anchor>
          </objectPr>
        </oleObject>
      </mc:Choice>
      <mc:Fallback>
        <oleObject shapeId="4125" r:id="rId25"/>
      </mc:Fallback>
    </mc:AlternateContent>
    <mc:AlternateContent xmlns:mc="http://schemas.openxmlformats.org/markup-compatibility/2006">
      <mc:Choice Requires="x14">
        <oleObject shapeId="4126" r:id="rId27">
          <objectPr defaultSize="0" r:id="rId28">
            <anchor mov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1438275</xdr:colOff>
                <xdr:row>12</xdr:row>
                <xdr:rowOff>323850</xdr:rowOff>
              </to>
            </anchor>
          </objectPr>
        </oleObject>
      </mc:Choice>
      <mc:Fallback>
        <oleObject shapeId="4126" r:id="rId27"/>
      </mc:Fallback>
    </mc:AlternateContent>
    <mc:AlternateContent xmlns:mc="http://schemas.openxmlformats.org/markup-compatibility/2006">
      <mc:Choice Requires="x14">
        <oleObject shapeId="4127" r:id="rId29">
          <objectPr defaultSize="0" r:id="rId30">
            <anchor mov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1438275</xdr:colOff>
                <xdr:row>13</xdr:row>
                <xdr:rowOff>323850</xdr:rowOff>
              </to>
            </anchor>
          </objectPr>
        </oleObject>
      </mc:Choice>
      <mc:Fallback>
        <oleObject shapeId="4127" r:id="rId29"/>
      </mc:Fallback>
    </mc:AlternateContent>
    <mc:AlternateContent xmlns:mc="http://schemas.openxmlformats.org/markup-compatibility/2006">
      <mc:Choice Requires="x14">
        <oleObject shapeId="4128" r:id="rId31">
          <objectPr defaultSize="0" r:id="rId32">
            <anchor mov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1438275</xdr:colOff>
                <xdr:row>14</xdr:row>
                <xdr:rowOff>323850</xdr:rowOff>
              </to>
            </anchor>
          </objectPr>
        </oleObject>
      </mc:Choice>
      <mc:Fallback>
        <oleObject shapeId="4128" r:id="rId31"/>
      </mc:Fallback>
    </mc:AlternateContent>
    <mc:AlternateContent xmlns:mc="http://schemas.openxmlformats.org/markup-compatibility/2006">
      <mc:Choice Requires="x14">
        <oleObject shapeId="4138" r:id="rId33">
          <objectPr defaultSize="0" r:id="rId34">
            <anchor mov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1438275</xdr:colOff>
                <xdr:row>15</xdr:row>
                <xdr:rowOff>323850</xdr:rowOff>
              </to>
            </anchor>
          </objectPr>
        </oleObject>
      </mc:Choice>
      <mc:Fallback>
        <oleObject shapeId="4138" r:id="rId33"/>
      </mc:Fallback>
    </mc:AlternateContent>
    <mc:AlternateContent xmlns:mc="http://schemas.openxmlformats.org/markup-compatibility/2006">
      <mc:Choice Requires="x14">
        <oleObject shapeId="4139" r:id="rId35">
          <objectPr defaultSize="0" r:id="rId36">
            <anchor mov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1438275</xdr:colOff>
                <xdr:row>16</xdr:row>
                <xdr:rowOff>323850</xdr:rowOff>
              </to>
            </anchor>
          </objectPr>
        </oleObject>
      </mc:Choice>
      <mc:Fallback>
        <oleObject shapeId="4139" r:id="rId35"/>
      </mc:Fallback>
    </mc:AlternateContent>
    <mc:AlternateContent xmlns:mc="http://schemas.openxmlformats.org/markup-compatibility/2006">
      <mc:Choice Requires="x14">
        <oleObject shapeId="4140" r:id="rId37">
          <objectPr defaultSize="0" r:id="rId38">
            <anchor mov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1438275</xdr:colOff>
                <xdr:row>17</xdr:row>
                <xdr:rowOff>323850</xdr:rowOff>
              </to>
            </anchor>
          </objectPr>
        </oleObject>
      </mc:Choice>
      <mc:Fallback>
        <oleObject shapeId="4140" r:id="rId37"/>
      </mc:Fallback>
    </mc:AlternateContent>
    <mc:AlternateContent xmlns:mc="http://schemas.openxmlformats.org/markup-compatibility/2006">
      <mc:Choice Requires="x14">
        <oleObject shapeId="4141" r:id="rId39">
          <objectPr defaultSize="0" r:id="rId40">
            <anchor mov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1438275</xdr:colOff>
                <xdr:row>18</xdr:row>
                <xdr:rowOff>323850</xdr:rowOff>
              </to>
            </anchor>
          </objectPr>
        </oleObject>
      </mc:Choice>
      <mc:Fallback>
        <oleObject shapeId="4141" r:id="rId39"/>
      </mc:Fallback>
    </mc:AlternateContent>
    <mc:AlternateContent xmlns:mc="http://schemas.openxmlformats.org/markup-compatibility/2006">
      <mc:Choice Requires="x14">
        <oleObject shapeId="4142" r:id="rId41">
          <objectPr defaultSize="0" r:id="rId42">
            <anchor mov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1438275</xdr:colOff>
                <xdr:row>19</xdr:row>
                <xdr:rowOff>323850</xdr:rowOff>
              </to>
            </anchor>
          </objectPr>
        </oleObject>
      </mc:Choice>
      <mc:Fallback>
        <oleObject shapeId="4142" r:id="rId4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Stärkeberechnung</vt:lpstr>
      <vt:lpstr>Admindaten</vt:lpstr>
      <vt:lpstr>Bilder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Benkö</dc:creator>
  <cp:lastModifiedBy>Patrick Benkö</cp:lastModifiedBy>
  <dcterms:created xsi:type="dcterms:W3CDTF">2021-06-28T13:04:49Z</dcterms:created>
  <dcterms:modified xsi:type="dcterms:W3CDTF">2021-07-01T14:27:06Z</dcterms:modified>
  <cp:contentStatus/>
</cp:coreProperties>
</file>